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 activeTab="2"/>
  </bookViews>
  <sheets>
    <sheet name="1" sheetId="1" r:id="rId1"/>
    <sheet name="2" sheetId="2" r:id="rId2"/>
    <sheet name="3" sheetId="4" r:id="rId3"/>
    <sheet name="4" sheetId="3" r:id="rId4"/>
    <sheet name="5" sheetId="5" r:id="rId5"/>
  </sheets>
  <definedNames>
    <definedName name="times">'1'!$1:$1048576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5" l="1"/>
  <c r="C14" i="2"/>
  <c r="D23" i="4"/>
  <c r="D22" i="4"/>
  <c r="D21" i="4"/>
  <c r="D19" i="4"/>
  <c r="D5" i="4" l="1"/>
  <c r="D3" i="2"/>
  <c r="D3" i="1"/>
  <c r="C12" i="5" l="1"/>
  <c r="E4" i="5"/>
  <c r="E5" i="5"/>
  <c r="D5" i="5"/>
  <c r="D6" i="5"/>
  <c r="E6" i="5" s="1"/>
  <c r="D7" i="5"/>
  <c r="E7" i="5" s="1"/>
  <c r="D8" i="5"/>
  <c r="E8" i="5" s="1"/>
  <c r="D4" i="5"/>
  <c r="D3" i="5"/>
  <c r="D25" i="4"/>
  <c r="N12" i="4"/>
  <c r="O12" i="4"/>
  <c r="P12" i="4"/>
  <c r="P11" i="4"/>
  <c r="P10" i="4"/>
  <c r="M10" i="4"/>
  <c r="C10" i="4"/>
  <c r="C11" i="4"/>
  <c r="D24" i="4"/>
  <c r="G16" i="4"/>
  <c r="G11" i="4"/>
  <c r="G12" i="4"/>
  <c r="G13" i="4"/>
  <c r="G14" i="4"/>
  <c r="G15" i="4"/>
  <c r="G10" i="4"/>
  <c r="H11" i="4"/>
  <c r="H12" i="4"/>
  <c r="H13" i="4"/>
  <c r="H14" i="4"/>
  <c r="H15" i="4"/>
  <c r="H10" i="4"/>
  <c r="H16" i="4" s="1"/>
  <c r="F10" i="4"/>
  <c r="F11" i="4" s="1"/>
  <c r="F12" i="4" s="1"/>
  <c r="D4" i="4"/>
  <c r="H6" i="3"/>
  <c r="C9" i="3" s="1"/>
  <c r="C10" i="3" s="1"/>
  <c r="H5" i="3"/>
  <c r="D6" i="3"/>
  <c r="E6" i="3"/>
  <c r="F6" i="3"/>
  <c r="G6" i="3"/>
  <c r="C6" i="3"/>
  <c r="E3" i="2"/>
  <c r="E4" i="2" s="1"/>
  <c r="E5" i="2" s="1"/>
  <c r="E6" i="2" s="1"/>
  <c r="E7" i="2" s="1"/>
  <c r="D4" i="2"/>
  <c r="D5" i="2"/>
  <c r="D6" i="2"/>
  <c r="D7" i="2"/>
  <c r="D8" i="2"/>
  <c r="D9" i="2"/>
  <c r="C10" i="2"/>
  <c r="C9" i="1"/>
  <c r="C7" i="1"/>
  <c r="D7" i="1"/>
  <c r="D4" i="1"/>
  <c r="D5" i="1"/>
  <c r="D6" i="1"/>
  <c r="E9" i="5" l="1"/>
  <c r="C11" i="5" s="1"/>
  <c r="E8" i="2"/>
  <c r="E9" i="2" s="1"/>
  <c r="D9" i="5"/>
  <c r="F13" i="4"/>
  <c r="F14" i="4" s="1"/>
  <c r="F15" i="4" s="1"/>
  <c r="D10" i="2"/>
  <c r="C12" i="2" s="1"/>
</calcChain>
</file>

<file path=xl/comments1.xml><?xml version="1.0" encoding="utf-8"?>
<comments xmlns="http://schemas.openxmlformats.org/spreadsheetml/2006/main">
  <authors>
    <author>Author</author>
  </authors>
  <commentList>
    <comment ref="C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H=∑fi/∑fi/xi
H=1.440.000/872.500</t>
        </r>
      </text>
    </comment>
  </commentList>
</comments>
</file>

<file path=xl/sharedStrings.xml><?xml version="1.0" encoding="utf-8"?>
<sst xmlns="http://schemas.openxmlformats.org/spreadsheetml/2006/main" count="53" uniqueCount="37">
  <si>
    <t>xi</t>
  </si>
  <si>
    <t>fi</t>
  </si>
  <si>
    <t>fi/xi</t>
  </si>
  <si>
    <t>H</t>
  </si>
  <si>
    <t>xifi</t>
  </si>
  <si>
    <t>μ</t>
  </si>
  <si>
    <t>W</t>
  </si>
  <si>
    <t>Q3</t>
  </si>
  <si>
    <t>Godina</t>
  </si>
  <si>
    <r>
      <t>BDP (x</t>
    </r>
    <r>
      <rPr>
        <vertAlign val="subscript"/>
        <sz val="14"/>
        <color rgb="FF000000"/>
        <rFont val="Arial"/>
        <family val="2"/>
      </rPr>
      <t>i</t>
    </r>
    <r>
      <rPr>
        <sz val="14"/>
        <color rgb="FF000000"/>
        <rFont val="Arial"/>
        <family val="2"/>
      </rPr>
      <t>)</t>
    </r>
  </si>
  <si>
    <t>log(x)</t>
  </si>
  <si>
    <t>logG</t>
  </si>
  <si>
    <t>G</t>
  </si>
  <si>
    <t>x</t>
  </si>
  <si>
    <t>n</t>
  </si>
  <si>
    <t>K</t>
  </si>
  <si>
    <t>i</t>
  </si>
  <si>
    <t>20-22</t>
  </si>
  <si>
    <t>f</t>
  </si>
  <si>
    <t>∑</t>
  </si>
  <si>
    <t>Me</t>
  </si>
  <si>
    <t>Mo</t>
  </si>
  <si>
    <t>σ</t>
  </si>
  <si>
    <t>xf</t>
  </si>
  <si>
    <t>x^2*f</t>
  </si>
  <si>
    <t>ϻ</t>
  </si>
  <si>
    <t>kV</t>
  </si>
  <si>
    <t>Q1</t>
  </si>
  <si>
    <t>12-13,88</t>
  </si>
  <si>
    <t>14-16</t>
  </si>
  <si>
    <t>16-18</t>
  </si>
  <si>
    <t>18-20</t>
  </si>
  <si>
    <t>ϻ za Q1</t>
  </si>
  <si>
    <t>rW</t>
  </si>
  <si>
    <t>xrf</t>
  </si>
  <si>
    <t>rf</t>
  </si>
  <si>
    <t>Serija je bimodalna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</si>
</sst>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4"/>
      <color rgb="FF000000"/>
      <name val="Arial"/>
      <family val="2"/>
    </font>
    <font>
      <vertAlign val="subscript"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1" xfId="0" applyFont="1" applyBorder="1"/>
    <xf numFmtId="3" fontId="4" fillId="0" borderId="1" xfId="0" applyNumberFormat="1" applyFont="1" applyBorder="1"/>
    <xf numFmtId="0" fontId="5" fillId="0" borderId="1" xfId="0" applyFont="1" applyBorder="1"/>
    <xf numFmtId="4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5" fillId="2" borderId="1" xfId="0" applyFont="1" applyFill="1" applyBorder="1"/>
    <xf numFmtId="3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9" fontId="4" fillId="0" borderId="1" xfId="1" applyFont="1" applyBorder="1"/>
    <xf numFmtId="9" fontId="4" fillId="3" borderId="1" xfId="1" applyFont="1" applyFill="1" applyBorder="1"/>
    <xf numFmtId="4" fontId="4" fillId="3" borderId="1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D9"/>
  <sheetViews>
    <sheetView showGridLines="0" workbookViewId="0">
      <selection activeCell="C9" sqref="C9"/>
    </sheetView>
  </sheetViews>
  <sheetFormatPr defaultRowHeight="15" x14ac:dyDescent="0.25"/>
  <cols>
    <col min="1" max="16384" width="9.140625" style="1"/>
  </cols>
  <sheetData>
    <row r="2" spans="2:4" x14ac:dyDescent="0.25">
      <c r="B2" s="2" t="s">
        <v>0</v>
      </c>
      <c r="C2" s="2" t="s">
        <v>1</v>
      </c>
      <c r="D2" s="2" t="s">
        <v>2</v>
      </c>
    </row>
    <row r="3" spans="2:4" x14ac:dyDescent="0.25">
      <c r="B3" s="3">
        <v>10</v>
      </c>
      <c r="C3" s="4">
        <v>600000</v>
      </c>
      <c r="D3" s="4">
        <f>C3/B3</f>
        <v>60000</v>
      </c>
    </row>
    <row r="4" spans="2:4" x14ac:dyDescent="0.25">
      <c r="B4" s="3">
        <v>4</v>
      </c>
      <c r="C4" s="4">
        <v>250000</v>
      </c>
      <c r="D4" s="4">
        <f t="shared" ref="D4:D6" si="0">C4/B4</f>
        <v>62500</v>
      </c>
    </row>
    <row r="5" spans="2:4" x14ac:dyDescent="0.25">
      <c r="B5" s="3">
        <v>1</v>
      </c>
      <c r="C5" s="4">
        <v>430000</v>
      </c>
      <c r="D5" s="4">
        <f t="shared" si="0"/>
        <v>430000</v>
      </c>
    </row>
    <row r="6" spans="2:4" x14ac:dyDescent="0.25">
      <c r="B6" s="3">
        <v>0.5</v>
      </c>
      <c r="C6" s="4">
        <v>160000</v>
      </c>
      <c r="D6" s="4">
        <f t="shared" si="0"/>
        <v>320000</v>
      </c>
    </row>
    <row r="7" spans="2:4" x14ac:dyDescent="0.25">
      <c r="B7" s="3"/>
      <c r="C7" s="4">
        <f t="shared" ref="C7:D7" si="1">SUM(C3:C6)</f>
        <v>1440000</v>
      </c>
      <c r="D7" s="4">
        <f t="shared" si="1"/>
        <v>872500</v>
      </c>
    </row>
    <row r="9" spans="2:4" x14ac:dyDescent="0.25">
      <c r="B9" s="3" t="s">
        <v>3</v>
      </c>
      <c r="C9" s="3">
        <f>C7/D7</f>
        <v>1.6504297994269341</v>
      </c>
    </row>
  </sheetData>
  <pageMargins left="0.7" right="0.7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4"/>
  <sheetViews>
    <sheetView showGridLines="0" workbookViewId="0">
      <selection activeCell="C15" sqref="C15"/>
    </sheetView>
  </sheetViews>
  <sheetFormatPr defaultRowHeight="15" x14ac:dyDescent="0.25"/>
  <cols>
    <col min="1" max="16384" width="9.140625" style="1"/>
  </cols>
  <sheetData>
    <row r="2" spans="2:5" x14ac:dyDescent="0.25">
      <c r="B2" s="2" t="s">
        <v>0</v>
      </c>
      <c r="C2" s="2" t="s">
        <v>1</v>
      </c>
      <c r="D2" s="2" t="s">
        <v>4</v>
      </c>
      <c r="E2" s="2" t="s">
        <v>6</v>
      </c>
    </row>
    <row r="3" spans="2:5" x14ac:dyDescent="0.25">
      <c r="B3" s="3">
        <v>2</v>
      </c>
      <c r="C3" s="4">
        <v>4</v>
      </c>
      <c r="D3" s="4">
        <f>B3*C3</f>
        <v>8</v>
      </c>
      <c r="E3" s="4">
        <f>C3</f>
        <v>4</v>
      </c>
    </row>
    <row r="4" spans="2:5" x14ac:dyDescent="0.25">
      <c r="B4" s="3">
        <v>5</v>
      </c>
      <c r="C4" s="4">
        <v>5</v>
      </c>
      <c r="D4" s="4">
        <f t="shared" ref="D4:D9" si="0">B4*C4</f>
        <v>25</v>
      </c>
      <c r="E4" s="4">
        <f>E3+C4</f>
        <v>9</v>
      </c>
    </row>
    <row r="5" spans="2:5" x14ac:dyDescent="0.25">
      <c r="B5" s="3">
        <v>8</v>
      </c>
      <c r="C5" s="4">
        <v>9</v>
      </c>
      <c r="D5" s="4">
        <f t="shared" si="0"/>
        <v>72</v>
      </c>
      <c r="E5" s="4">
        <f t="shared" ref="E5:E9" si="1">E4+C5</f>
        <v>18</v>
      </c>
    </row>
    <row r="6" spans="2:5" x14ac:dyDescent="0.25">
      <c r="B6" s="3">
        <v>11</v>
      </c>
      <c r="C6" s="4">
        <v>12</v>
      </c>
      <c r="D6" s="4">
        <f t="shared" si="0"/>
        <v>132</v>
      </c>
      <c r="E6" s="4">
        <f t="shared" si="1"/>
        <v>30</v>
      </c>
    </row>
    <row r="7" spans="2:5" x14ac:dyDescent="0.25">
      <c r="B7" s="3">
        <v>14</v>
      </c>
      <c r="C7" s="4">
        <v>8</v>
      </c>
      <c r="D7" s="4">
        <f t="shared" si="0"/>
        <v>112</v>
      </c>
      <c r="E7" s="4">
        <f t="shared" si="1"/>
        <v>38</v>
      </c>
    </row>
    <row r="8" spans="2:5" x14ac:dyDescent="0.25">
      <c r="B8" s="3">
        <v>17</v>
      </c>
      <c r="C8" s="4">
        <v>7</v>
      </c>
      <c r="D8" s="4">
        <f t="shared" si="0"/>
        <v>119</v>
      </c>
      <c r="E8" s="4">
        <f t="shared" si="1"/>
        <v>45</v>
      </c>
    </row>
    <row r="9" spans="2:5" x14ac:dyDescent="0.25">
      <c r="B9" s="3">
        <v>20</v>
      </c>
      <c r="C9" s="4">
        <v>5</v>
      </c>
      <c r="D9" s="4">
        <f t="shared" si="0"/>
        <v>100</v>
      </c>
      <c r="E9" s="4">
        <f t="shared" si="1"/>
        <v>50</v>
      </c>
    </row>
    <row r="10" spans="2:5" x14ac:dyDescent="0.25">
      <c r="B10" s="10" t="s">
        <v>19</v>
      </c>
      <c r="C10" s="10">
        <f t="shared" ref="C10:D10" si="2">SUM(C3:C9)</f>
        <v>50</v>
      </c>
      <c r="D10" s="10">
        <f t="shared" si="2"/>
        <v>568</v>
      </c>
      <c r="E10" s="10"/>
    </row>
    <row r="12" spans="2:5" x14ac:dyDescent="0.25">
      <c r="B12" s="5" t="s">
        <v>5</v>
      </c>
      <c r="C12" s="3">
        <f>D10/C10</f>
        <v>11.36</v>
      </c>
    </row>
    <row r="14" spans="2:5" x14ac:dyDescent="0.25">
      <c r="B14" s="3" t="s">
        <v>7</v>
      </c>
      <c r="C14" s="3">
        <f>16+(0.75*51-E7)/C8*3</f>
        <v>16.107142857142858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tabSelected="1" topLeftCell="B1" workbookViewId="0">
      <selection activeCell="D21" sqref="D21"/>
    </sheetView>
  </sheetViews>
  <sheetFormatPr defaultRowHeight="14.25" customHeight="1" x14ac:dyDescent="0.25"/>
  <cols>
    <col min="1" max="8" width="9.140625" style="1"/>
    <col min="9" max="9" width="9.28515625" style="1" bestFit="1" customWidth="1"/>
    <col min="10" max="16384" width="9.140625" style="1"/>
  </cols>
  <sheetData>
    <row r="1" spans="1:16" ht="14.25" customHeight="1" x14ac:dyDescent="0.25">
      <c r="A1" s="1" t="s">
        <v>13</v>
      </c>
    </row>
    <row r="2" spans="1:16" ht="14.25" customHeight="1" x14ac:dyDescent="0.25">
      <c r="A2" s="1">
        <v>13</v>
      </c>
    </row>
    <row r="3" spans="1:16" ht="14.25" customHeight="1" x14ac:dyDescent="0.25">
      <c r="A3" s="1">
        <v>16</v>
      </c>
      <c r="C3" s="2" t="s">
        <v>14</v>
      </c>
      <c r="D3" s="4">
        <v>30</v>
      </c>
    </row>
    <row r="4" spans="1:16" ht="14.25" customHeight="1" x14ac:dyDescent="0.25">
      <c r="A4" s="1">
        <v>11</v>
      </c>
      <c r="C4" s="2" t="s">
        <v>15</v>
      </c>
      <c r="D4" s="4">
        <f>1+3.3*LOG(30)</f>
        <v>5.8745001405748853</v>
      </c>
      <c r="I4"/>
    </row>
    <row r="5" spans="1:16" ht="14.25" customHeight="1" x14ac:dyDescent="0.25">
      <c r="A5" s="1">
        <v>10</v>
      </c>
      <c r="C5" s="2" t="s">
        <v>16</v>
      </c>
      <c r="D5" s="4">
        <f>(MAX(A2:A31)-MIN(A2:A31))/6</f>
        <v>2</v>
      </c>
      <c r="I5"/>
    </row>
    <row r="6" spans="1:16" ht="14.25" customHeight="1" x14ac:dyDescent="0.25">
      <c r="A6" s="1">
        <v>14</v>
      </c>
      <c r="I6"/>
    </row>
    <row r="7" spans="1:16" ht="14.25" customHeight="1" x14ac:dyDescent="0.25">
      <c r="A7" s="1">
        <v>16</v>
      </c>
      <c r="I7"/>
    </row>
    <row r="8" spans="1:16" ht="14.25" customHeight="1" x14ac:dyDescent="0.25">
      <c r="A8" s="1">
        <v>18</v>
      </c>
      <c r="I8"/>
    </row>
    <row r="9" spans="1:16" ht="14.25" customHeight="1" x14ac:dyDescent="0.25">
      <c r="A9" s="1">
        <v>17</v>
      </c>
      <c r="C9" s="2" t="s">
        <v>13</v>
      </c>
      <c r="D9" s="2" t="s">
        <v>18</v>
      </c>
      <c r="E9" s="2" t="s">
        <v>13</v>
      </c>
      <c r="F9" s="2" t="s">
        <v>6</v>
      </c>
      <c r="G9" s="2" t="s">
        <v>23</v>
      </c>
      <c r="H9" s="2" t="s">
        <v>24</v>
      </c>
      <c r="I9"/>
      <c r="M9" s="2" t="s">
        <v>13</v>
      </c>
      <c r="N9" s="2" t="s">
        <v>18</v>
      </c>
      <c r="O9" s="2" t="s">
        <v>13</v>
      </c>
      <c r="P9" s="2" t="s">
        <v>23</v>
      </c>
    </row>
    <row r="10" spans="1:16" ht="14.25" customHeight="1" x14ac:dyDescent="0.25">
      <c r="A10" s="1">
        <v>12</v>
      </c>
      <c r="C10" s="4" t="str">
        <f>"10-12"</f>
        <v>10-12</v>
      </c>
      <c r="D10" s="3">
        <v>4</v>
      </c>
      <c r="E10" s="3">
        <v>11</v>
      </c>
      <c r="F10" s="3">
        <f>D10</f>
        <v>4</v>
      </c>
      <c r="G10" s="3">
        <f>E10*D10</f>
        <v>44</v>
      </c>
      <c r="H10" s="3">
        <f>POWER(E10,2)*D10</f>
        <v>484</v>
      </c>
      <c r="I10"/>
      <c r="M10" s="4" t="str">
        <f>"10-12"</f>
        <v>10-12</v>
      </c>
      <c r="N10" s="3">
        <v>4</v>
      </c>
      <c r="O10" s="3">
        <v>11</v>
      </c>
      <c r="P10" s="3">
        <f>N10*O10</f>
        <v>44</v>
      </c>
    </row>
    <row r="11" spans="1:16" ht="14.25" customHeight="1" x14ac:dyDescent="0.25">
      <c r="A11" s="1">
        <v>13</v>
      </c>
      <c r="C11" s="4" t="str">
        <f>"12-14"</f>
        <v>12-14</v>
      </c>
      <c r="D11" s="3">
        <v>4</v>
      </c>
      <c r="E11" s="3">
        <v>13</v>
      </c>
      <c r="F11" s="3">
        <f>F10+D11</f>
        <v>8</v>
      </c>
      <c r="G11" s="3">
        <f t="shared" ref="G11:G15" si="0">E11*D11</f>
        <v>52</v>
      </c>
      <c r="H11" s="3">
        <f t="shared" ref="H11:H15" si="1">POWER(E11,2)*D11</f>
        <v>676</v>
      </c>
      <c r="I11"/>
      <c r="M11" s="4" t="s">
        <v>28</v>
      </c>
      <c r="N11" s="3">
        <v>4</v>
      </c>
      <c r="O11" s="3">
        <v>13</v>
      </c>
      <c r="P11" s="3">
        <f>N11*O11</f>
        <v>52</v>
      </c>
    </row>
    <row r="12" spans="1:16" ht="14.25" customHeight="1" x14ac:dyDescent="0.25">
      <c r="A12" s="1">
        <v>19</v>
      </c>
      <c r="C12" s="4" t="s">
        <v>29</v>
      </c>
      <c r="D12" s="3">
        <v>5</v>
      </c>
      <c r="E12" s="3">
        <v>15</v>
      </c>
      <c r="F12" s="3">
        <f t="shared" ref="F12:F15" si="2">F11+D12</f>
        <v>13</v>
      </c>
      <c r="G12" s="3">
        <f t="shared" si="0"/>
        <v>75</v>
      </c>
      <c r="H12" s="3">
        <f t="shared" si="1"/>
        <v>1125</v>
      </c>
      <c r="I12"/>
      <c r="M12" s="10" t="s">
        <v>19</v>
      </c>
      <c r="N12" s="11">
        <f t="shared" ref="N12:O12" si="3">SUM(N10:N11)</f>
        <v>8</v>
      </c>
      <c r="O12" s="11">
        <f t="shared" si="3"/>
        <v>24</v>
      </c>
      <c r="P12" s="11">
        <f>SUM(P10:P11)</f>
        <v>96</v>
      </c>
    </row>
    <row r="13" spans="1:16" ht="14.25" customHeight="1" x14ac:dyDescent="0.25">
      <c r="A13" s="1">
        <v>22</v>
      </c>
      <c r="C13" s="4" t="s">
        <v>30</v>
      </c>
      <c r="D13" s="3">
        <v>6</v>
      </c>
      <c r="E13" s="3">
        <v>17</v>
      </c>
      <c r="F13" s="3">
        <f t="shared" si="2"/>
        <v>19</v>
      </c>
      <c r="G13" s="3">
        <f t="shared" si="0"/>
        <v>102</v>
      </c>
      <c r="H13" s="3">
        <f t="shared" si="1"/>
        <v>1734</v>
      </c>
      <c r="I13"/>
    </row>
    <row r="14" spans="1:16" ht="14.25" customHeight="1" x14ac:dyDescent="0.25">
      <c r="A14" s="1">
        <v>20</v>
      </c>
      <c r="C14" s="4" t="s">
        <v>31</v>
      </c>
      <c r="D14" s="3">
        <v>5</v>
      </c>
      <c r="E14" s="3">
        <v>19</v>
      </c>
      <c r="F14" s="3">
        <f t="shared" si="2"/>
        <v>24</v>
      </c>
      <c r="G14" s="3">
        <f t="shared" si="0"/>
        <v>95</v>
      </c>
      <c r="H14" s="3">
        <f t="shared" si="1"/>
        <v>1805</v>
      </c>
      <c r="I14"/>
    </row>
    <row r="15" spans="1:16" ht="14.25" customHeight="1" x14ac:dyDescent="0.25">
      <c r="A15" s="1">
        <v>17</v>
      </c>
      <c r="C15" s="4" t="s">
        <v>17</v>
      </c>
      <c r="D15" s="3">
        <v>6</v>
      </c>
      <c r="E15" s="3">
        <v>21</v>
      </c>
      <c r="F15" s="3">
        <f t="shared" si="2"/>
        <v>30</v>
      </c>
      <c r="G15" s="3">
        <f t="shared" si="0"/>
        <v>126</v>
      </c>
      <c r="H15" s="3">
        <f t="shared" si="1"/>
        <v>2646</v>
      </c>
      <c r="I15"/>
    </row>
    <row r="16" spans="1:16" ht="14.25" customHeight="1" x14ac:dyDescent="0.25">
      <c r="A16" s="1">
        <v>15</v>
      </c>
      <c r="C16" s="10" t="s">
        <v>19</v>
      </c>
      <c r="D16" s="11">
        <v>30</v>
      </c>
      <c r="E16" s="11"/>
      <c r="F16" s="11"/>
      <c r="G16" s="11">
        <f>SUM(G10:G15)</f>
        <v>494</v>
      </c>
      <c r="H16" s="11">
        <f>SUM(H10:H15)</f>
        <v>8470</v>
      </c>
      <c r="I16"/>
    </row>
    <row r="17" spans="1:9" ht="14.25" customHeight="1" x14ac:dyDescent="0.25">
      <c r="A17" s="1">
        <v>18</v>
      </c>
      <c r="I17"/>
    </row>
    <row r="18" spans="1:9" ht="14.25" customHeight="1" x14ac:dyDescent="0.25">
      <c r="A18" s="1">
        <v>20</v>
      </c>
      <c r="I18"/>
    </row>
    <row r="19" spans="1:9" ht="14.25" customHeight="1" x14ac:dyDescent="0.25">
      <c r="A19" s="1">
        <v>13</v>
      </c>
      <c r="C19" s="2" t="s">
        <v>20</v>
      </c>
      <c r="D19" s="6">
        <f>16+(15.5-F12)/D13*2</f>
        <v>16.833333333333332</v>
      </c>
      <c r="I19"/>
    </row>
    <row r="20" spans="1:9" ht="14.25" customHeight="1" x14ac:dyDescent="0.25">
      <c r="A20" s="1">
        <v>14</v>
      </c>
      <c r="C20" s="2" t="s">
        <v>21</v>
      </c>
      <c r="D20" s="6" t="s">
        <v>36</v>
      </c>
      <c r="I20"/>
    </row>
    <row r="21" spans="1:9" ht="14.25" customHeight="1" x14ac:dyDescent="0.25">
      <c r="A21" s="1">
        <v>16</v>
      </c>
      <c r="C21" s="9" t="s">
        <v>25</v>
      </c>
      <c r="D21" s="6">
        <f>G16/D16</f>
        <v>16.466666666666665</v>
      </c>
      <c r="I21"/>
    </row>
    <row r="22" spans="1:9" ht="14.25" customHeight="1" x14ac:dyDescent="0.25">
      <c r="A22" s="1">
        <v>11</v>
      </c>
      <c r="C22" s="9" t="s">
        <v>22</v>
      </c>
      <c r="D22" s="6">
        <f>(H16/D16-D21^2)^0.5</f>
        <v>3.3439829877291936</v>
      </c>
    </row>
    <row r="23" spans="1:9" ht="14.25" customHeight="1" x14ac:dyDescent="0.25">
      <c r="A23" s="1">
        <v>21</v>
      </c>
      <c r="C23" s="9" t="s">
        <v>26</v>
      </c>
      <c r="D23" s="6">
        <f>D22/D21</f>
        <v>0.20307588994306847</v>
      </c>
    </row>
    <row r="24" spans="1:9" ht="14.25" customHeight="1" x14ac:dyDescent="0.25">
      <c r="A24" s="1">
        <v>17</v>
      </c>
      <c r="C24" s="9" t="s">
        <v>27</v>
      </c>
      <c r="D24" s="6">
        <f>12+(31/4-4)/4*2</f>
        <v>13.875</v>
      </c>
    </row>
    <row r="25" spans="1:9" ht="14.25" customHeight="1" x14ac:dyDescent="0.25">
      <c r="A25" s="1">
        <v>19</v>
      </c>
      <c r="C25" s="9" t="s">
        <v>32</v>
      </c>
      <c r="D25" s="6">
        <f>P12/N12</f>
        <v>12</v>
      </c>
    </row>
    <row r="26" spans="1:9" ht="14.25" customHeight="1" x14ac:dyDescent="0.25">
      <c r="A26" s="1">
        <v>22</v>
      </c>
    </row>
    <row r="27" spans="1:9" ht="14.25" customHeight="1" x14ac:dyDescent="0.25">
      <c r="A27" s="1">
        <v>14</v>
      </c>
    </row>
    <row r="28" spans="1:9" ht="14.25" customHeight="1" x14ac:dyDescent="0.25">
      <c r="A28" s="1">
        <v>15</v>
      </c>
    </row>
    <row r="29" spans="1:9" ht="14.25" customHeight="1" x14ac:dyDescent="0.25">
      <c r="A29" s="1">
        <v>18</v>
      </c>
    </row>
    <row r="30" spans="1:9" ht="14.25" customHeight="1" x14ac:dyDescent="0.25">
      <c r="A30" s="1">
        <v>10</v>
      </c>
    </row>
    <row r="31" spans="1:9" ht="14.25" customHeight="1" x14ac:dyDescent="0.25">
      <c r="A31" s="1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0"/>
  <sheetViews>
    <sheetView showGridLines="0" workbookViewId="0">
      <selection activeCell="C9" sqref="C9"/>
    </sheetView>
  </sheetViews>
  <sheetFormatPr defaultRowHeight="15" x14ac:dyDescent="0.25"/>
  <cols>
    <col min="1" max="2" width="9.140625" style="1"/>
    <col min="3" max="7" width="9.28515625" style="1" bestFit="1" customWidth="1"/>
    <col min="8" max="8" width="9.42578125" style="1" bestFit="1" customWidth="1"/>
    <col min="9" max="16384" width="9.140625" style="1"/>
  </cols>
  <sheetData>
    <row r="4" spans="2:8" x14ac:dyDescent="0.25">
      <c r="B4" s="2" t="s">
        <v>8</v>
      </c>
      <c r="C4" s="2">
        <v>2010</v>
      </c>
      <c r="D4" s="2">
        <v>2011</v>
      </c>
      <c r="E4" s="2">
        <v>2012</v>
      </c>
      <c r="F4" s="2">
        <v>2013</v>
      </c>
      <c r="G4" s="2">
        <v>2014</v>
      </c>
      <c r="H4" s="2" t="s">
        <v>19</v>
      </c>
    </row>
    <row r="5" spans="2:8" ht="21" x14ac:dyDescent="0.35">
      <c r="B5" s="3" t="s">
        <v>9</v>
      </c>
      <c r="C5" s="4">
        <v>854</v>
      </c>
      <c r="D5" s="3">
        <v>856</v>
      </c>
      <c r="E5" s="4">
        <v>861</v>
      </c>
      <c r="F5" s="3">
        <v>880</v>
      </c>
      <c r="G5" s="4">
        <v>883</v>
      </c>
      <c r="H5" s="10">
        <f>SUM(C5:G5)</f>
        <v>4334</v>
      </c>
    </row>
    <row r="6" spans="2:8" x14ac:dyDescent="0.25">
      <c r="B6" s="3" t="s">
        <v>10</v>
      </c>
      <c r="C6" s="8">
        <f>LOG(C5)</f>
        <v>2.9314578706890049</v>
      </c>
      <c r="D6" s="8">
        <f t="shared" ref="D6:G6" si="0">LOG(D5)</f>
        <v>2.932473764677153</v>
      </c>
      <c r="E6" s="8">
        <f t="shared" si="0"/>
        <v>2.935003151453655</v>
      </c>
      <c r="F6" s="8">
        <f t="shared" si="0"/>
        <v>2.9444826721501687</v>
      </c>
      <c r="G6" s="8">
        <f t="shared" si="0"/>
        <v>2.9459607035775686</v>
      </c>
      <c r="H6" s="12">
        <f>SUM(C6:G6)</f>
        <v>14.689378162547552</v>
      </c>
    </row>
    <row r="9" spans="2:8" x14ac:dyDescent="0.25">
      <c r="B9" s="3" t="s">
        <v>11</v>
      </c>
      <c r="C9" s="7">
        <f>H6/5</f>
        <v>2.9378756325095106</v>
      </c>
    </row>
    <row r="10" spans="2:8" x14ac:dyDescent="0.25">
      <c r="B10" s="3" t="s">
        <v>12</v>
      </c>
      <c r="C10" s="4">
        <f>10^C9</f>
        <v>866.71364226572496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showGridLines="0" workbookViewId="0">
      <selection activeCell="A6" sqref="A6:XFD6"/>
    </sheetView>
  </sheetViews>
  <sheetFormatPr defaultRowHeight="15" x14ac:dyDescent="0.25"/>
  <cols>
    <col min="1" max="16384" width="9.140625" style="1"/>
  </cols>
  <sheetData>
    <row r="2" spans="2:5" x14ac:dyDescent="0.25">
      <c r="B2" s="2" t="s">
        <v>13</v>
      </c>
      <c r="C2" s="2" t="s">
        <v>33</v>
      </c>
      <c r="D2" s="2" t="s">
        <v>35</v>
      </c>
      <c r="E2" s="2" t="s">
        <v>34</v>
      </c>
    </row>
    <row r="3" spans="2:5" x14ac:dyDescent="0.25">
      <c r="B3" s="3">
        <v>22.5</v>
      </c>
      <c r="C3" s="13">
        <v>0.09</v>
      </c>
      <c r="D3" s="13">
        <f>C3</f>
        <v>0.09</v>
      </c>
      <c r="E3" s="6">
        <f>B3*D3</f>
        <v>2.0249999999999999</v>
      </c>
    </row>
    <row r="4" spans="2:5" x14ac:dyDescent="0.25">
      <c r="B4" s="3">
        <v>27.5</v>
      </c>
      <c r="C4" s="13">
        <v>0.2</v>
      </c>
      <c r="D4" s="13">
        <f>C4-C3</f>
        <v>0.11000000000000001</v>
      </c>
      <c r="E4" s="6">
        <f t="shared" ref="E4:E8" si="0">B4*D4</f>
        <v>3.0250000000000004</v>
      </c>
    </row>
    <row r="5" spans="2:5" x14ac:dyDescent="0.25">
      <c r="B5" s="3">
        <v>32.5</v>
      </c>
      <c r="C5" s="13">
        <v>0.38</v>
      </c>
      <c r="D5" s="13">
        <f t="shared" ref="D5:D8" si="1">C5-C4</f>
        <v>0.18</v>
      </c>
      <c r="E5" s="6">
        <f t="shared" si="0"/>
        <v>5.85</v>
      </c>
    </row>
    <row r="6" spans="2:5" x14ac:dyDescent="0.25">
      <c r="B6" s="3">
        <v>37.5</v>
      </c>
      <c r="C6" s="13">
        <v>0.68</v>
      </c>
      <c r="D6" s="13">
        <f t="shared" si="1"/>
        <v>0.30000000000000004</v>
      </c>
      <c r="E6" s="6">
        <f t="shared" si="0"/>
        <v>11.250000000000002</v>
      </c>
    </row>
    <row r="7" spans="2:5" x14ac:dyDescent="0.25">
      <c r="B7" s="3">
        <v>42.5</v>
      </c>
      <c r="C7" s="13">
        <v>0.85</v>
      </c>
      <c r="D7" s="13">
        <f t="shared" si="1"/>
        <v>0.16999999999999993</v>
      </c>
      <c r="E7" s="6">
        <f t="shared" si="0"/>
        <v>7.224999999999997</v>
      </c>
    </row>
    <row r="8" spans="2:5" x14ac:dyDescent="0.25">
      <c r="B8" s="3">
        <v>47.5</v>
      </c>
      <c r="C8" s="13">
        <v>1</v>
      </c>
      <c r="D8" s="13">
        <f t="shared" si="1"/>
        <v>0.15000000000000002</v>
      </c>
      <c r="E8" s="6">
        <f t="shared" si="0"/>
        <v>7.1250000000000009</v>
      </c>
    </row>
    <row r="9" spans="2:5" x14ac:dyDescent="0.25">
      <c r="B9" s="10" t="s">
        <v>19</v>
      </c>
      <c r="C9" s="14"/>
      <c r="D9" s="14">
        <f>SUM(D3:D8)</f>
        <v>1</v>
      </c>
      <c r="E9" s="15">
        <f>SUM(E3:E8)</f>
        <v>36.5</v>
      </c>
    </row>
    <row r="11" spans="2:5" x14ac:dyDescent="0.25">
      <c r="B11" s="9" t="s">
        <v>5</v>
      </c>
      <c r="C11" s="6">
        <f>E9</f>
        <v>36.5</v>
      </c>
    </row>
    <row r="12" spans="2:5" x14ac:dyDescent="0.25">
      <c r="B12" s="9" t="s">
        <v>20</v>
      </c>
      <c r="C12" s="6">
        <f>35+(0.5-0.38)/0.3*5</f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times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2020-03-03T09:45:32Z</dcterms:modified>
</cp:coreProperties>
</file>