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LIBOR\FAKULTET\EKONOMSKI FAKULTET\1 MIKROEKONOMIJA\Akademska 2025-2026\Test 2_12.01.2026\"/>
    </mc:Choice>
  </mc:AlternateContent>
  <xr:revisionPtr revIDLastSave="0" documentId="13_ncr:1_{B05205D5-452E-4942-8E6E-B7CB5D943285}" xr6:coauthVersionLast="36" xr6:coauthVersionMax="36" xr10:uidLastSave="{00000000-0000-0000-0000-000000000000}"/>
  <bookViews>
    <workbookView xWindow="0" yWindow="0" windowWidth="23040" windowHeight="8616" xr2:uid="{00000000-000D-0000-FFFF-FFFF00000000}"/>
  </bookViews>
  <sheets>
    <sheet name="Микроекономија" sheetId="1" r:id="rId1"/>
  </sheets>
  <definedNames>
    <definedName name="_xlnm._FilterDatabase" localSheetId="0" hidden="1">Микроекономија!$O$6:$O$134</definedName>
    <definedName name="_xlnm.Criteria" localSheetId="0">Микроекономија!#REF!</definedName>
    <definedName name="_xlnm.Print_Area" localSheetId="0">Микроекономија!$A$1:$Q$137</definedName>
  </definedNames>
  <calcPr calcId="191029"/>
</workbook>
</file>

<file path=xl/calcChain.xml><?xml version="1.0" encoding="utf-8"?>
<calcChain xmlns="http://schemas.openxmlformats.org/spreadsheetml/2006/main">
  <c r="P124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5" i="1"/>
  <c r="P126" i="1"/>
  <c r="P127" i="1"/>
  <c r="P128" i="1"/>
  <c r="P129" i="1"/>
  <c r="P130" i="1"/>
  <c r="P131" i="1"/>
  <c r="P132" i="1"/>
  <c r="P133" i="1"/>
  <c r="P134" i="1"/>
  <c r="P8" i="1"/>
  <c r="P7" i="1"/>
  <c r="F116" i="1"/>
  <c r="H116" i="1"/>
  <c r="H92" i="1"/>
  <c r="F92" i="1"/>
  <c r="H58" i="1"/>
  <c r="F58" i="1"/>
  <c r="H55" i="1"/>
  <c r="F55" i="1"/>
  <c r="H48" i="1"/>
  <c r="F48" i="1"/>
  <c r="H41" i="1"/>
  <c r="F136" i="1" l="1"/>
</calcChain>
</file>

<file path=xl/sharedStrings.xml><?xml version="1.0" encoding="utf-8"?>
<sst xmlns="http://schemas.openxmlformats.org/spreadsheetml/2006/main" count="609" uniqueCount="340">
  <si>
    <t>Р.б.</t>
  </si>
  <si>
    <t>Индекс</t>
  </si>
  <si>
    <t>Први тест</t>
  </si>
  <si>
    <t>Поена</t>
  </si>
  <si>
    <t>Датум</t>
  </si>
  <si>
    <t>Други тест</t>
  </si>
  <si>
    <t>Присуство</t>
  </si>
  <si>
    <t>Презиме</t>
  </si>
  <si>
    <t>Име</t>
  </si>
  <si>
    <t>Универзитет у Бањој Луци</t>
  </si>
  <si>
    <t>Предмет:</t>
  </si>
  <si>
    <t>Наставник:</t>
  </si>
  <si>
    <t>Излазак</t>
  </si>
  <si>
    <t>Семинарски</t>
  </si>
  <si>
    <t>Укупно поена</t>
  </si>
  <si>
    <t>Завршни испит</t>
  </si>
  <si>
    <t>Економски факултет</t>
  </si>
  <si>
    <t>Микроекономија</t>
  </si>
  <si>
    <t>Оцјена</t>
  </si>
  <si>
    <t>Број
питања</t>
  </si>
  <si>
    <t>Датум одржавања теста:</t>
  </si>
  <si>
    <t>др Далибор Томаш, доцент</t>
  </si>
  <si>
    <t>144/14</t>
  </si>
  <si>
    <t>86/19</t>
  </si>
  <si>
    <t>14/21</t>
  </si>
  <si>
    <t>52/21</t>
  </si>
  <si>
    <t>62/21</t>
  </si>
  <si>
    <t>70/21</t>
  </si>
  <si>
    <t>117/21</t>
  </si>
  <si>
    <t>6/22</t>
  </si>
  <si>
    <t>16/22</t>
  </si>
  <si>
    <t>39/22</t>
  </si>
  <si>
    <t>64/22</t>
  </si>
  <si>
    <t>68/22</t>
  </si>
  <si>
    <t>97/22</t>
  </si>
  <si>
    <t>101/22</t>
  </si>
  <si>
    <t>142/22</t>
  </si>
  <si>
    <t>146/22</t>
  </si>
  <si>
    <t>173/22</t>
  </si>
  <si>
    <t>8/23</t>
  </si>
  <si>
    <t>21/23</t>
  </si>
  <si>
    <t>44/23</t>
  </si>
  <si>
    <t>67/23</t>
  </si>
  <si>
    <t>101/23</t>
  </si>
  <si>
    <t>109/23</t>
  </si>
  <si>
    <t>125/23</t>
  </si>
  <si>
    <t>135/23</t>
  </si>
  <si>
    <t>160/23</t>
  </si>
  <si>
    <t>180/23</t>
  </si>
  <si>
    <t>185/23</t>
  </si>
  <si>
    <t>195/23</t>
  </si>
  <si>
    <t>213/23</t>
  </si>
  <si>
    <t>1/24</t>
  </si>
  <si>
    <t>2/24</t>
  </si>
  <si>
    <t>4/24</t>
  </si>
  <si>
    <t>5/24</t>
  </si>
  <si>
    <t>6/24</t>
  </si>
  <si>
    <t>7/24</t>
  </si>
  <si>
    <t>8/24</t>
  </si>
  <si>
    <t>9/24</t>
  </si>
  <si>
    <t>11/24</t>
  </si>
  <si>
    <t>12/24</t>
  </si>
  <si>
    <t>13/24</t>
  </si>
  <si>
    <t>14/24</t>
  </si>
  <si>
    <t>15/24</t>
  </si>
  <si>
    <t>16/24</t>
  </si>
  <si>
    <t>17/24</t>
  </si>
  <si>
    <t>19/24</t>
  </si>
  <si>
    <t>21/24</t>
  </si>
  <si>
    <t>22/24</t>
  </si>
  <si>
    <t>23/24</t>
  </si>
  <si>
    <t>24/24</t>
  </si>
  <si>
    <t>31/24</t>
  </si>
  <si>
    <t>32/24</t>
  </si>
  <si>
    <t>33/24</t>
  </si>
  <si>
    <t>35/24</t>
  </si>
  <si>
    <t>39/24</t>
  </si>
  <si>
    <t>41/24</t>
  </si>
  <si>
    <t>42/24</t>
  </si>
  <si>
    <t>46/24</t>
  </si>
  <si>
    <t>48/24</t>
  </si>
  <si>
    <t>51/24</t>
  </si>
  <si>
    <t>52/24</t>
  </si>
  <si>
    <t>54/24</t>
  </si>
  <si>
    <t>57/24</t>
  </si>
  <si>
    <t>59/24</t>
  </si>
  <si>
    <t>63/24</t>
  </si>
  <si>
    <t>67/24</t>
  </si>
  <si>
    <t>69/24</t>
  </si>
  <si>
    <t>70/24</t>
  </si>
  <si>
    <t>75/24</t>
  </si>
  <si>
    <t>76/24</t>
  </si>
  <si>
    <t>77/24</t>
  </si>
  <si>
    <t>78/24</t>
  </si>
  <si>
    <t>79/24</t>
  </si>
  <si>
    <t>80/24</t>
  </si>
  <si>
    <t>81/24</t>
  </si>
  <si>
    <t>86/24</t>
  </si>
  <si>
    <t>87/24</t>
  </si>
  <si>
    <t>88/24</t>
  </si>
  <si>
    <t>89/24</t>
  </si>
  <si>
    <t>90/24</t>
  </si>
  <si>
    <t>91/24</t>
  </si>
  <si>
    <t>93/24</t>
  </si>
  <si>
    <t>94/24</t>
  </si>
  <si>
    <t>95/24</t>
  </si>
  <si>
    <t>98/24</t>
  </si>
  <si>
    <t>99/24</t>
  </si>
  <si>
    <t>102/24</t>
  </si>
  <si>
    <t>104/24</t>
  </si>
  <si>
    <t>106/24</t>
  </si>
  <si>
    <t>115/24</t>
  </si>
  <si>
    <t>118/24</t>
  </si>
  <si>
    <t>119/24</t>
  </si>
  <si>
    <t>122/24</t>
  </si>
  <si>
    <t>123/24</t>
  </si>
  <si>
    <t>127/24</t>
  </si>
  <si>
    <t>129/24</t>
  </si>
  <si>
    <t>143/24</t>
  </si>
  <si>
    <t>144/24</t>
  </si>
  <si>
    <t>147/24</t>
  </si>
  <si>
    <t>148/24</t>
  </si>
  <si>
    <t>150/24</t>
  </si>
  <si>
    <t>151/24</t>
  </si>
  <si>
    <t>153/24</t>
  </si>
  <si>
    <t>158/24</t>
  </si>
  <si>
    <t>159/24</t>
  </si>
  <si>
    <t>160/24</t>
  </si>
  <si>
    <t>163/24</t>
  </si>
  <si>
    <t>170/24</t>
  </si>
  <si>
    <t>180/24</t>
  </si>
  <si>
    <t>194/24</t>
  </si>
  <si>
    <t>195/24</t>
  </si>
  <si>
    <t>197/24</t>
  </si>
  <si>
    <t>Јањић</t>
  </si>
  <si>
    <t>Голубовић</t>
  </si>
  <si>
    <t>Златковић</t>
  </si>
  <si>
    <t>Пајић</t>
  </si>
  <si>
    <t>Пађен</t>
  </si>
  <si>
    <t>Поњевић</t>
  </si>
  <si>
    <t>Пилиповић</t>
  </si>
  <si>
    <t>Максић</t>
  </si>
  <si>
    <t>Вујмиловић</t>
  </si>
  <si>
    <t>Стакић</t>
  </si>
  <si>
    <t>Кецман</t>
  </si>
  <si>
    <t>Лабус</t>
  </si>
  <si>
    <t>Регода</t>
  </si>
  <si>
    <t>Божић</t>
  </si>
  <si>
    <t>Дроњак</t>
  </si>
  <si>
    <t>Бојанић</t>
  </si>
  <si>
    <t>Матијаш</t>
  </si>
  <si>
    <t>Благојевић</t>
  </si>
  <si>
    <t>Шкребић</t>
  </si>
  <si>
    <t>Јуришић</t>
  </si>
  <si>
    <t>Митровић</t>
  </si>
  <si>
    <t>Бојић</t>
  </si>
  <si>
    <t>Симић</t>
  </si>
  <si>
    <t>Даничић</t>
  </si>
  <si>
    <t>Михаиловић</t>
  </si>
  <si>
    <t>Ћурковић</t>
  </si>
  <si>
    <t>Прихода</t>
  </si>
  <si>
    <t>Бумбић</t>
  </si>
  <si>
    <t>Паранос</t>
  </si>
  <si>
    <t>Томић</t>
  </si>
  <si>
    <t>Кекеровић</t>
  </si>
  <si>
    <t>Козомара</t>
  </si>
  <si>
    <t>Репајић</t>
  </si>
  <si>
    <t>Николић</t>
  </si>
  <si>
    <t>Ћулум</t>
  </si>
  <si>
    <t>Шпановић</t>
  </si>
  <si>
    <t>Дмитровић</t>
  </si>
  <si>
    <t>Савић</t>
  </si>
  <si>
    <t>Долић</t>
  </si>
  <si>
    <t>Савчић</t>
  </si>
  <si>
    <t>Врљановић</t>
  </si>
  <si>
    <t>Игњатић</t>
  </si>
  <si>
    <t>Драгић</t>
  </si>
  <si>
    <t>Ковачевић</t>
  </si>
  <si>
    <t>Пузавац</t>
  </si>
  <si>
    <t>Блажић</t>
  </si>
  <si>
    <t>Каран</t>
  </si>
  <si>
    <t>Ђурђевић</t>
  </si>
  <si>
    <t>Матијашевић</t>
  </si>
  <si>
    <t>Шкондра</t>
  </si>
  <si>
    <t>Нинковић</t>
  </si>
  <si>
    <t>Гргић</t>
  </si>
  <si>
    <t>Савковић</t>
  </si>
  <si>
    <t>Радојевић</t>
  </si>
  <si>
    <t>Руњић</t>
  </si>
  <si>
    <t>Брдар</t>
  </si>
  <si>
    <t>Врачар</t>
  </si>
  <si>
    <t>Јагодић</t>
  </si>
  <si>
    <t>Ђукић</t>
  </si>
  <si>
    <t>Мулина</t>
  </si>
  <si>
    <t>Шулић</t>
  </si>
  <si>
    <t>Вујиновић</t>
  </si>
  <si>
    <t>Дувњак</t>
  </si>
  <si>
    <t>Крнета</t>
  </si>
  <si>
    <t>Крндија</t>
  </si>
  <si>
    <t>Контић</t>
  </si>
  <si>
    <t>Копић</t>
  </si>
  <si>
    <t>Секулић</t>
  </si>
  <si>
    <t>Регојевић</t>
  </si>
  <si>
    <t>Проле</t>
  </si>
  <si>
    <t>Обрадовић</t>
  </si>
  <si>
    <t>Золак</t>
  </si>
  <si>
    <t>Стевановић</t>
  </si>
  <si>
    <t>Галић</t>
  </si>
  <si>
    <t>Цвијић</t>
  </si>
  <si>
    <t>Видовић</t>
  </si>
  <si>
    <t>Јокановић</t>
  </si>
  <si>
    <t>Шкорић</t>
  </si>
  <si>
    <t>Партало</t>
  </si>
  <si>
    <t>Нишић</t>
  </si>
  <si>
    <t>Иванчевић</t>
  </si>
  <si>
    <t>Пекез</t>
  </si>
  <si>
    <t>Станић</t>
  </si>
  <si>
    <t>Берић</t>
  </si>
  <si>
    <t>Чигоја</t>
  </si>
  <si>
    <t>Лукић</t>
  </si>
  <si>
    <t>Кезић</t>
  </si>
  <si>
    <t>Тодоровић</t>
  </si>
  <si>
    <t>Чекић</t>
  </si>
  <si>
    <t>Бабић</t>
  </si>
  <si>
    <t>Ландека</t>
  </si>
  <si>
    <t>Вујичић</t>
  </si>
  <si>
    <t>Мрзић</t>
  </si>
  <si>
    <t>Лекић</t>
  </si>
  <si>
    <t>Ћургуз</t>
  </si>
  <si>
    <t>Лепир</t>
  </si>
  <si>
    <t>Граховац</t>
  </si>
  <si>
    <t>Ритан</t>
  </si>
  <si>
    <t>Грујић</t>
  </si>
  <si>
    <t>Аћимовић</t>
  </si>
  <si>
    <t>Петровић</t>
  </si>
  <si>
    <t>Братић</t>
  </si>
  <si>
    <t>Драгана</t>
  </si>
  <si>
    <t>Наташа</t>
  </si>
  <si>
    <t>Мирјана</t>
  </si>
  <si>
    <t>Ранка</t>
  </si>
  <si>
    <t>Маријана</t>
  </si>
  <si>
    <t>Ивона</t>
  </si>
  <si>
    <t>Јелена</t>
  </si>
  <si>
    <t>Анђела</t>
  </si>
  <si>
    <t>Ана</t>
  </si>
  <si>
    <t>Нина</t>
  </si>
  <si>
    <t>Милош</t>
  </si>
  <si>
    <t>Теодора</t>
  </si>
  <si>
    <t>Бојана</t>
  </si>
  <si>
    <t>Николина</t>
  </si>
  <si>
    <t>Лара</t>
  </si>
  <si>
    <t>Сара</t>
  </si>
  <si>
    <t>Милана</t>
  </si>
  <si>
    <t>Јована</t>
  </si>
  <si>
    <t>Душица</t>
  </si>
  <si>
    <t>Милица</t>
  </si>
  <si>
    <t>Сања</t>
  </si>
  <si>
    <t>Гордана</t>
  </si>
  <si>
    <t>Катарина</t>
  </si>
  <si>
    <t>Нађа</t>
  </si>
  <si>
    <t>Марија</t>
  </si>
  <si>
    <t>Невенка</t>
  </si>
  <si>
    <t>Небојша</t>
  </si>
  <si>
    <t>Андреј</t>
  </si>
  <si>
    <t>Сергеј</t>
  </si>
  <si>
    <t>Борис</t>
  </si>
  <si>
    <t>Ања</t>
  </si>
  <si>
    <t>Стефан</t>
  </si>
  <si>
    <t>Анабела</t>
  </si>
  <si>
    <t>Ивана</t>
  </si>
  <si>
    <t>Софија</t>
  </si>
  <si>
    <t>Марина</t>
  </si>
  <si>
    <t>Анастасија</t>
  </si>
  <si>
    <t>Божана</t>
  </si>
  <si>
    <t>Валентина</t>
  </si>
  <si>
    <t>Дајана</t>
  </si>
  <si>
    <t>Жељка</t>
  </si>
  <si>
    <t>Мила</t>
  </si>
  <si>
    <t>Лука</t>
  </si>
  <si>
    <t>Бојан</t>
  </si>
  <si>
    <t>Тамара</t>
  </si>
  <si>
    <t>Никола</t>
  </si>
  <si>
    <t>Лана</t>
  </si>
  <si>
    <t>Аљоша</t>
  </si>
  <si>
    <t>Милена</t>
  </si>
  <si>
    <t>Теа</t>
  </si>
  <si>
    <t>Сандра</t>
  </si>
  <si>
    <t>Бранко</t>
  </si>
  <si>
    <t>Александра</t>
  </si>
  <si>
    <t>Виктор</t>
  </si>
  <si>
    <t>Иван</t>
  </si>
  <si>
    <t>Марко</t>
  </si>
  <si>
    <t>Исидора</t>
  </si>
  <si>
    <t>Павле</t>
  </si>
  <si>
    <t>Александар</t>
  </si>
  <si>
    <t>Татјана</t>
  </si>
  <si>
    <t>Ернад</t>
  </si>
  <si>
    <t>Живко</t>
  </si>
  <si>
    <t>108/24</t>
  </si>
  <si>
    <t>Џелетовић</t>
  </si>
  <si>
    <t>130/24</t>
  </si>
  <si>
    <t>Радетић</t>
  </si>
  <si>
    <t>93/22</t>
  </si>
  <si>
    <t>Вукоје</t>
  </si>
  <si>
    <t>Горица</t>
  </si>
  <si>
    <t>178/22</t>
  </si>
  <si>
    <t>Данило</t>
  </si>
  <si>
    <t>36/24</t>
  </si>
  <si>
    <t>Слијепчевић</t>
  </si>
  <si>
    <t>145/24</t>
  </si>
  <si>
    <t>Дошен</t>
  </si>
  <si>
    <t>47/24</t>
  </si>
  <si>
    <t>Клинцов</t>
  </si>
  <si>
    <t>10/24</t>
  </si>
  <si>
    <t>Мишчевић</t>
  </si>
  <si>
    <t>Хелена</t>
  </si>
  <si>
    <t>49/24</t>
  </si>
  <si>
    <t>Башић</t>
  </si>
  <si>
    <t>17.11.25.</t>
  </si>
  <si>
    <t>12.01.2026.</t>
  </si>
  <si>
    <t>РЕЗУЛТАТИ 2. ТЕСТА</t>
  </si>
  <si>
    <t>138/24</t>
  </si>
  <si>
    <t>Шикман</t>
  </si>
  <si>
    <t>157/22</t>
  </si>
  <si>
    <t>Грбић</t>
  </si>
  <si>
    <t>Радана</t>
  </si>
  <si>
    <t>155/24</t>
  </si>
  <si>
    <t>Црнић</t>
  </si>
  <si>
    <t>66/24</t>
  </si>
  <si>
    <t>Тркуља</t>
  </si>
  <si>
    <t>28/24</t>
  </si>
  <si>
    <t>Дакић</t>
  </si>
  <si>
    <t>Андреа</t>
  </si>
  <si>
    <t>177/24</t>
  </si>
  <si>
    <t>Милинковић</t>
  </si>
  <si>
    <t>Михајло</t>
  </si>
  <si>
    <t>146/21</t>
  </si>
  <si>
    <t>Којадиновић</t>
  </si>
  <si>
    <t>12.01.26.</t>
  </si>
  <si>
    <t>ИЗБАЧ.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</si>
</sst>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01A]d\.\ m\.\ yy;@"/>
    <numFmt numFmtId="165" formatCode="0.0"/>
  </numFmts>
  <fonts count="9" x14ac:knownFonts="1">
    <font>
      <sz val="10"/>
      <name val="Arial"/>
    </font>
    <font>
      <sz val="8"/>
      <name val="Arial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rgb="FFFF505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1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1" fontId="3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16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center" vertical="center"/>
    </xf>
    <xf numFmtId="1" fontId="2" fillId="2" borderId="15" xfId="0" applyNumberFormat="1" applyFont="1" applyFill="1" applyBorder="1" applyAlignment="1">
      <alignment horizontal="center" vertical="center"/>
    </xf>
    <xf numFmtId="1" fontId="2" fillId="2" borderId="15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9" fontId="3" fillId="2" borderId="15" xfId="0" applyNumberFormat="1" applyFont="1" applyFill="1" applyBorder="1" applyAlignment="1">
      <alignment horizontal="right" vertical="center"/>
    </xf>
    <xf numFmtId="1" fontId="2" fillId="0" borderId="3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center" vertical="center"/>
    </xf>
    <xf numFmtId="1" fontId="2" fillId="0" borderId="17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1" fontId="3" fillId="2" borderId="18" xfId="0" applyNumberFormat="1" applyFont="1" applyFill="1" applyBorder="1" applyAlignment="1">
      <alignment horizontal="right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center" vertical="center"/>
    </xf>
    <xf numFmtId="1" fontId="3" fillId="2" borderId="13" xfId="0" applyNumberFormat="1" applyFont="1" applyFill="1" applyBorder="1" applyAlignment="1">
      <alignment horizontal="center" vertical="center" wrapText="1"/>
    </xf>
    <xf numFmtId="1" fontId="3" fillId="2" borderId="14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Alignment="1">
      <alignment horizontal="center" vertical="center"/>
    </xf>
    <xf numFmtId="1" fontId="8" fillId="0" borderId="3" xfId="0" applyNumberFormat="1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8" fillId="2" borderId="15" xfId="0" applyFont="1" applyFill="1" applyBorder="1" applyAlignment="1">
      <alignment horizontal="right" vertical="center"/>
    </xf>
    <xf numFmtId="0" fontId="8" fillId="2" borderId="15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right" vertical="center"/>
    </xf>
    <xf numFmtId="1" fontId="5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5050"/>
      <color rgb="FFFFCCFF"/>
      <color rgb="FF66FF99"/>
      <color rgb="FF66CCFF"/>
      <color rgb="FFFF99CC"/>
      <color rgb="FFD0F973"/>
      <color rgb="FFF3FD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559"/>
  <sheetViews>
    <sheetView tabSelected="1" showWhiteSpace="0" zoomScaleNormal="100" workbookViewId="0">
      <selection activeCell="O3" sqref="O3"/>
    </sheetView>
  </sheetViews>
  <sheetFormatPr defaultColWidth="9.109375" defaultRowHeight="12" x14ac:dyDescent="0.25"/>
  <cols>
    <col min="1" max="1" width="3.88671875" style="4" customWidth="1"/>
    <col min="2" max="2" width="6" style="4" bestFit="1" customWidth="1"/>
    <col min="3" max="3" width="14.6640625" style="2" bestFit="1" customWidth="1"/>
    <col min="4" max="4" width="10.33203125" style="2" bestFit="1" customWidth="1"/>
    <col min="5" max="5" width="7.6640625" style="3" customWidth="1"/>
    <col min="6" max="6" width="6.33203125" style="43" bestFit="1" customWidth="1"/>
    <col min="7" max="7" width="7.88671875" style="4" customWidth="1"/>
    <col min="8" max="8" width="6.44140625" style="2" customWidth="1"/>
    <col min="9" max="9" width="8.109375" style="2" customWidth="1"/>
    <col min="10" max="10" width="6.109375" style="31" customWidth="1"/>
    <col min="11" max="11" width="7.88671875" style="4" customWidth="1"/>
    <col min="12" max="12" width="9.109375" style="10" customWidth="1"/>
    <col min="13" max="13" width="7.44140625" style="2" customWidth="1"/>
    <col min="14" max="14" width="5.88671875" style="2" bestFit="1" customWidth="1"/>
    <col min="15" max="15" width="8.44140625" style="2" customWidth="1"/>
    <col min="16" max="16" width="9.6640625" style="10" customWidth="1"/>
    <col min="17" max="17" width="10.33203125" style="2" bestFit="1" customWidth="1"/>
    <col min="18" max="16384" width="9.109375" style="2"/>
  </cols>
  <sheetData>
    <row r="1" spans="1:19" x14ac:dyDescent="0.25">
      <c r="A1" s="1" t="s">
        <v>9</v>
      </c>
      <c r="B1" s="9"/>
      <c r="E1" s="8"/>
      <c r="G1" s="2"/>
      <c r="L1" s="6" t="s">
        <v>10</v>
      </c>
      <c r="M1" s="30" t="s">
        <v>17</v>
      </c>
      <c r="N1" s="30"/>
      <c r="P1" s="30"/>
      <c r="Q1" s="7"/>
    </row>
    <row r="2" spans="1:19" ht="12.75" customHeight="1" x14ac:dyDescent="0.25">
      <c r="A2" s="32" t="s">
        <v>16</v>
      </c>
      <c r="B2" s="34"/>
      <c r="D2" s="30"/>
      <c r="E2" s="30"/>
      <c r="F2" s="30"/>
      <c r="G2" s="2"/>
      <c r="L2" s="6" t="s">
        <v>11</v>
      </c>
      <c r="M2" s="30" t="s">
        <v>21</v>
      </c>
      <c r="N2" s="7"/>
      <c r="P2" s="30"/>
      <c r="Q2" s="7"/>
    </row>
    <row r="3" spans="1:19" ht="12.75" customHeight="1" x14ac:dyDescent="0.25">
      <c r="D3" s="7"/>
      <c r="E3" s="30"/>
      <c r="F3" s="30"/>
      <c r="G3" s="10" t="s">
        <v>320</v>
      </c>
      <c r="L3" s="2" t="s">
        <v>20</v>
      </c>
      <c r="O3" s="33" t="s">
        <v>319</v>
      </c>
      <c r="P3" s="2"/>
      <c r="Q3" s="34"/>
    </row>
    <row r="4" spans="1:19" ht="12.75" customHeight="1" x14ac:dyDescent="0.25">
      <c r="D4" s="10"/>
      <c r="E4" s="30"/>
      <c r="F4" s="30"/>
      <c r="G4" s="10"/>
      <c r="H4" s="10"/>
      <c r="I4" s="10"/>
      <c r="J4" s="10"/>
      <c r="K4" s="9"/>
    </row>
    <row r="5" spans="1:19" s="5" customFormat="1" ht="12.75" customHeight="1" x14ac:dyDescent="0.25">
      <c r="A5" s="58" t="s">
        <v>0</v>
      </c>
      <c r="B5" s="62" t="s">
        <v>1</v>
      </c>
      <c r="C5" s="69" t="s">
        <v>7</v>
      </c>
      <c r="D5" s="58" t="s">
        <v>8</v>
      </c>
      <c r="E5" s="65" t="s">
        <v>19</v>
      </c>
      <c r="F5" s="60" t="s">
        <v>2</v>
      </c>
      <c r="G5" s="61"/>
      <c r="H5" s="64" t="s">
        <v>5</v>
      </c>
      <c r="I5" s="61"/>
      <c r="J5" s="64" t="s">
        <v>13</v>
      </c>
      <c r="K5" s="61"/>
      <c r="L5" s="42" t="s">
        <v>6</v>
      </c>
      <c r="M5" s="64" t="s">
        <v>15</v>
      </c>
      <c r="N5" s="60"/>
      <c r="O5" s="61"/>
      <c r="P5" s="71" t="s">
        <v>14</v>
      </c>
      <c r="Q5" s="67" t="s">
        <v>18</v>
      </c>
    </row>
    <row r="6" spans="1:19" s="15" customFormat="1" ht="12.75" customHeight="1" thickBot="1" x14ac:dyDescent="0.3">
      <c r="A6" s="59"/>
      <c r="B6" s="63"/>
      <c r="C6" s="70"/>
      <c r="D6" s="59"/>
      <c r="E6" s="66"/>
      <c r="F6" s="44" t="s">
        <v>3</v>
      </c>
      <c r="G6" s="12" t="s">
        <v>4</v>
      </c>
      <c r="H6" s="13" t="s">
        <v>3</v>
      </c>
      <c r="I6" s="12" t="s">
        <v>4</v>
      </c>
      <c r="J6" s="13" t="s">
        <v>3</v>
      </c>
      <c r="K6" s="12" t="s">
        <v>4</v>
      </c>
      <c r="L6" s="14" t="s">
        <v>3</v>
      </c>
      <c r="M6" s="11" t="s">
        <v>12</v>
      </c>
      <c r="N6" s="13" t="s">
        <v>3</v>
      </c>
      <c r="O6" s="14" t="s">
        <v>4</v>
      </c>
      <c r="P6" s="72"/>
      <c r="Q6" s="68"/>
      <c r="S6" s="2"/>
    </row>
    <row r="7" spans="1:19" x14ac:dyDescent="0.25">
      <c r="A7" s="35">
        <v>1</v>
      </c>
      <c r="B7" s="35" t="s">
        <v>22</v>
      </c>
      <c r="C7" s="41" t="s">
        <v>134</v>
      </c>
      <c r="D7" s="41" t="s">
        <v>236</v>
      </c>
      <c r="E7" s="36"/>
      <c r="F7" s="47">
        <v>10.199999999999999</v>
      </c>
      <c r="G7" s="16" t="s">
        <v>318</v>
      </c>
      <c r="H7" s="40"/>
      <c r="I7" s="18"/>
      <c r="J7" s="40"/>
      <c r="K7" s="20"/>
      <c r="L7" s="37">
        <v>2</v>
      </c>
      <c r="M7" s="17"/>
      <c r="N7" s="19"/>
      <c r="O7" s="16"/>
      <c r="P7" s="38">
        <f>F7+H7+J7+L7+N7</f>
        <v>12.2</v>
      </c>
      <c r="Q7" s="39"/>
      <c r="R7" s="7"/>
    </row>
    <row r="8" spans="1:19" x14ac:dyDescent="0.25">
      <c r="A8" s="35">
        <v>2</v>
      </c>
      <c r="B8" s="35" t="s">
        <v>23</v>
      </c>
      <c r="C8" s="41" t="s">
        <v>135</v>
      </c>
      <c r="D8" s="41" t="s">
        <v>239</v>
      </c>
      <c r="E8" s="36"/>
      <c r="F8" s="47">
        <v>4.8</v>
      </c>
      <c r="G8" s="16" t="s">
        <v>318</v>
      </c>
      <c r="H8" s="40"/>
      <c r="I8" s="18"/>
      <c r="J8" s="40"/>
      <c r="K8" s="20"/>
      <c r="L8" s="37">
        <v>2</v>
      </c>
      <c r="M8" s="17"/>
      <c r="N8" s="19"/>
      <c r="O8" s="16"/>
      <c r="P8" s="38">
        <f>F8+H8+J8+L8+N8</f>
        <v>6.8</v>
      </c>
      <c r="Q8" s="39"/>
    </row>
    <row r="9" spans="1:19" x14ac:dyDescent="0.25">
      <c r="A9" s="35">
        <v>3</v>
      </c>
      <c r="B9" s="35" t="s">
        <v>24</v>
      </c>
      <c r="C9" s="41" t="s">
        <v>136</v>
      </c>
      <c r="D9" s="41" t="s">
        <v>241</v>
      </c>
      <c r="E9" s="36"/>
      <c r="F9" s="47">
        <v>10.199999999999999</v>
      </c>
      <c r="G9" s="16" t="s">
        <v>318</v>
      </c>
      <c r="H9" s="40"/>
      <c r="I9" s="18"/>
      <c r="J9" s="40"/>
      <c r="K9" s="20"/>
      <c r="L9" s="37">
        <v>2</v>
      </c>
      <c r="M9" s="17"/>
      <c r="N9" s="19"/>
      <c r="O9" s="16"/>
      <c r="P9" s="38">
        <f t="shared" ref="P9:P72" si="0">F9+H9+J9+L9+N9</f>
        <v>12.2</v>
      </c>
      <c r="Q9" s="39"/>
    </row>
    <row r="10" spans="1:19" x14ac:dyDescent="0.25">
      <c r="A10" s="35">
        <v>4</v>
      </c>
      <c r="B10" s="35" t="s">
        <v>25</v>
      </c>
      <c r="C10" s="41" t="s">
        <v>137</v>
      </c>
      <c r="D10" s="41" t="s">
        <v>242</v>
      </c>
      <c r="E10" s="36"/>
      <c r="F10" s="47">
        <v>0.8</v>
      </c>
      <c r="G10" s="16" t="s">
        <v>318</v>
      </c>
      <c r="H10" s="40"/>
      <c r="I10" s="18"/>
      <c r="J10" s="40"/>
      <c r="K10" s="20"/>
      <c r="L10" s="37">
        <v>2</v>
      </c>
      <c r="M10" s="17"/>
      <c r="N10" s="19"/>
      <c r="O10" s="16"/>
      <c r="P10" s="38">
        <f t="shared" si="0"/>
        <v>2.8</v>
      </c>
      <c r="Q10" s="39"/>
    </row>
    <row r="11" spans="1:19" x14ac:dyDescent="0.25">
      <c r="A11" s="35">
        <v>5</v>
      </c>
      <c r="B11" s="35" t="s">
        <v>26</v>
      </c>
      <c r="C11" s="41" t="s">
        <v>138</v>
      </c>
      <c r="D11" s="41" t="s">
        <v>243</v>
      </c>
      <c r="E11" s="36"/>
      <c r="F11" s="47">
        <v>1.8</v>
      </c>
      <c r="G11" s="16" t="s">
        <v>318</v>
      </c>
      <c r="H11" s="40"/>
      <c r="I11" s="18"/>
      <c r="J11" s="40"/>
      <c r="K11" s="20"/>
      <c r="L11" s="37">
        <v>2</v>
      </c>
      <c r="M11" s="17"/>
      <c r="N11" s="19"/>
      <c r="O11" s="16"/>
      <c r="P11" s="38">
        <f t="shared" si="0"/>
        <v>3.8</v>
      </c>
      <c r="Q11" s="39"/>
    </row>
    <row r="12" spans="1:19" x14ac:dyDescent="0.25">
      <c r="A12" s="35">
        <v>6</v>
      </c>
      <c r="B12" s="35" t="s">
        <v>27</v>
      </c>
      <c r="C12" s="41" t="s">
        <v>139</v>
      </c>
      <c r="D12" s="41" t="s">
        <v>244</v>
      </c>
      <c r="E12" s="36"/>
      <c r="F12" s="47">
        <v>0.8</v>
      </c>
      <c r="G12" s="16" t="s">
        <v>318</v>
      </c>
      <c r="H12" s="40"/>
      <c r="I12" s="18"/>
      <c r="J12" s="40"/>
      <c r="K12" s="20"/>
      <c r="L12" s="37">
        <v>2</v>
      </c>
      <c r="M12" s="17"/>
      <c r="N12" s="19"/>
      <c r="O12" s="16"/>
      <c r="P12" s="38">
        <f t="shared" si="0"/>
        <v>2.8</v>
      </c>
      <c r="Q12" s="39"/>
    </row>
    <row r="13" spans="1:19" x14ac:dyDescent="0.25">
      <c r="A13" s="35">
        <v>7</v>
      </c>
      <c r="B13" s="35" t="s">
        <v>28</v>
      </c>
      <c r="C13" s="41" t="s">
        <v>140</v>
      </c>
      <c r="D13" s="41" t="s">
        <v>245</v>
      </c>
      <c r="E13" s="36"/>
      <c r="F13" s="47">
        <v>2.6</v>
      </c>
      <c r="G13" s="16" t="s">
        <v>318</v>
      </c>
      <c r="H13" s="40"/>
      <c r="I13" s="18"/>
      <c r="J13" s="40"/>
      <c r="K13" s="20"/>
      <c r="L13" s="37">
        <v>2</v>
      </c>
      <c r="M13" s="17"/>
      <c r="N13" s="19"/>
      <c r="O13" s="16"/>
      <c r="P13" s="38">
        <f t="shared" si="0"/>
        <v>4.5999999999999996</v>
      </c>
      <c r="Q13" s="39"/>
    </row>
    <row r="14" spans="1:19" x14ac:dyDescent="0.25">
      <c r="A14" s="35">
        <v>8</v>
      </c>
      <c r="B14" s="35" t="s">
        <v>336</v>
      </c>
      <c r="C14" s="41" t="s">
        <v>337</v>
      </c>
      <c r="D14" s="41" t="s">
        <v>256</v>
      </c>
      <c r="E14" s="36"/>
      <c r="F14" s="47"/>
      <c r="G14" s="16"/>
      <c r="H14" s="73">
        <v>0</v>
      </c>
      <c r="I14" s="18" t="s">
        <v>338</v>
      </c>
      <c r="J14" s="40"/>
      <c r="K14" s="20"/>
      <c r="L14" s="37">
        <v>2</v>
      </c>
      <c r="M14" s="17"/>
      <c r="N14" s="19"/>
      <c r="O14" s="16"/>
      <c r="P14" s="38">
        <f t="shared" si="0"/>
        <v>2</v>
      </c>
      <c r="Q14" s="39"/>
    </row>
    <row r="15" spans="1:19" x14ac:dyDescent="0.25">
      <c r="A15" s="35">
        <v>9</v>
      </c>
      <c r="B15" s="35" t="s">
        <v>29</v>
      </c>
      <c r="C15" s="41" t="s">
        <v>142</v>
      </c>
      <c r="D15" s="41" t="s">
        <v>247</v>
      </c>
      <c r="E15" s="36"/>
      <c r="F15" s="47">
        <v>3.8</v>
      </c>
      <c r="G15" s="16" t="s">
        <v>318</v>
      </c>
      <c r="H15" s="73"/>
      <c r="I15" s="18"/>
      <c r="J15" s="40"/>
      <c r="K15" s="20"/>
      <c r="L15" s="37">
        <v>2</v>
      </c>
      <c r="M15" s="17"/>
      <c r="N15" s="19"/>
      <c r="O15" s="16"/>
      <c r="P15" s="38">
        <f t="shared" si="0"/>
        <v>5.8</v>
      </c>
      <c r="Q15" s="39"/>
    </row>
    <row r="16" spans="1:19" x14ac:dyDescent="0.25">
      <c r="A16" s="35">
        <v>10</v>
      </c>
      <c r="B16" s="35" t="s">
        <v>30</v>
      </c>
      <c r="C16" s="41" t="s">
        <v>143</v>
      </c>
      <c r="D16" s="41" t="s">
        <v>248</v>
      </c>
      <c r="E16" s="36"/>
      <c r="F16" s="47">
        <v>8.8000000000000007</v>
      </c>
      <c r="G16" s="16" t="s">
        <v>318</v>
      </c>
      <c r="H16" s="73">
        <v>7</v>
      </c>
      <c r="I16" s="18" t="s">
        <v>338</v>
      </c>
      <c r="J16" s="40"/>
      <c r="K16" s="20"/>
      <c r="L16" s="37">
        <v>2</v>
      </c>
      <c r="M16" s="17"/>
      <c r="N16" s="19"/>
      <c r="O16" s="16"/>
      <c r="P16" s="38">
        <f t="shared" si="0"/>
        <v>17.8</v>
      </c>
      <c r="Q16" s="39"/>
    </row>
    <row r="17" spans="1:17" x14ac:dyDescent="0.25">
      <c r="A17" s="35">
        <v>11</v>
      </c>
      <c r="B17" s="35" t="s">
        <v>31</v>
      </c>
      <c r="C17" s="41" t="s">
        <v>144</v>
      </c>
      <c r="D17" s="41" t="s">
        <v>249</v>
      </c>
      <c r="E17" s="36"/>
      <c r="F17" s="47">
        <v>2.4</v>
      </c>
      <c r="G17" s="16" t="s">
        <v>318</v>
      </c>
      <c r="H17" s="73">
        <v>0</v>
      </c>
      <c r="I17" s="18" t="s">
        <v>338</v>
      </c>
      <c r="J17" s="40"/>
      <c r="K17" s="20"/>
      <c r="L17" s="37">
        <v>2</v>
      </c>
      <c r="M17" s="17"/>
      <c r="N17" s="19"/>
      <c r="O17" s="16"/>
      <c r="P17" s="38">
        <f t="shared" si="0"/>
        <v>4.4000000000000004</v>
      </c>
      <c r="Q17" s="39"/>
    </row>
    <row r="18" spans="1:17" x14ac:dyDescent="0.25">
      <c r="A18" s="35">
        <v>12</v>
      </c>
      <c r="B18" s="35" t="s">
        <v>32</v>
      </c>
      <c r="C18" s="41" t="s">
        <v>145</v>
      </c>
      <c r="D18" s="41" t="s">
        <v>250</v>
      </c>
      <c r="E18" s="36"/>
      <c r="F18" s="47">
        <v>9.8000000000000007</v>
      </c>
      <c r="G18" s="16" t="s">
        <v>318</v>
      </c>
      <c r="H18" s="73">
        <v>3</v>
      </c>
      <c r="I18" s="18" t="s">
        <v>338</v>
      </c>
      <c r="J18" s="40"/>
      <c r="K18" s="20"/>
      <c r="L18" s="37">
        <v>2</v>
      </c>
      <c r="M18" s="17"/>
      <c r="N18" s="19"/>
      <c r="O18" s="16"/>
      <c r="P18" s="38">
        <f t="shared" si="0"/>
        <v>14.8</v>
      </c>
      <c r="Q18" s="39"/>
    </row>
    <row r="19" spans="1:17" x14ac:dyDescent="0.25">
      <c r="A19" s="35">
        <v>13</v>
      </c>
      <c r="B19" s="35" t="s">
        <v>33</v>
      </c>
      <c r="C19" s="41" t="s">
        <v>146</v>
      </c>
      <c r="D19" s="41" t="s">
        <v>251</v>
      </c>
      <c r="E19" s="36"/>
      <c r="F19" s="47">
        <v>1</v>
      </c>
      <c r="G19" s="16" t="s">
        <v>318</v>
      </c>
      <c r="H19" s="73"/>
      <c r="I19" s="18"/>
      <c r="J19" s="40"/>
      <c r="K19" s="20"/>
      <c r="L19" s="37">
        <v>2</v>
      </c>
      <c r="M19" s="17"/>
      <c r="N19" s="19"/>
      <c r="O19" s="16"/>
      <c r="P19" s="38">
        <f t="shared" si="0"/>
        <v>3</v>
      </c>
      <c r="Q19" s="39"/>
    </row>
    <row r="20" spans="1:17" x14ac:dyDescent="0.25">
      <c r="A20" s="35">
        <v>14</v>
      </c>
      <c r="B20" s="35" t="s">
        <v>302</v>
      </c>
      <c r="C20" s="41" t="s">
        <v>303</v>
      </c>
      <c r="D20" s="41" t="s">
        <v>304</v>
      </c>
      <c r="E20" s="36"/>
      <c r="F20" s="47">
        <v>0.6</v>
      </c>
      <c r="G20" s="16" t="s">
        <v>318</v>
      </c>
      <c r="H20" s="73"/>
      <c r="I20" s="18"/>
      <c r="J20" s="40"/>
      <c r="K20" s="20"/>
      <c r="L20" s="37">
        <v>2</v>
      </c>
      <c r="M20" s="17"/>
      <c r="N20" s="19"/>
      <c r="O20" s="16"/>
      <c r="P20" s="38">
        <f t="shared" si="0"/>
        <v>2.6</v>
      </c>
      <c r="Q20" s="39"/>
    </row>
    <row r="21" spans="1:17" x14ac:dyDescent="0.25">
      <c r="A21" s="35">
        <v>15</v>
      </c>
      <c r="B21" s="35" t="s">
        <v>34</v>
      </c>
      <c r="C21" s="41" t="s">
        <v>147</v>
      </c>
      <c r="D21" s="41" t="s">
        <v>249</v>
      </c>
      <c r="E21" s="36"/>
      <c r="F21" s="47">
        <v>4.4000000000000004</v>
      </c>
      <c r="G21" s="16" t="s">
        <v>318</v>
      </c>
      <c r="H21" s="73">
        <v>3</v>
      </c>
      <c r="I21" s="18" t="s">
        <v>338</v>
      </c>
      <c r="J21" s="40"/>
      <c r="K21" s="20"/>
      <c r="L21" s="37">
        <v>2</v>
      </c>
      <c r="M21" s="17"/>
      <c r="N21" s="19"/>
      <c r="O21" s="16"/>
      <c r="P21" s="38">
        <f t="shared" si="0"/>
        <v>9.4</v>
      </c>
      <c r="Q21" s="39"/>
    </row>
    <row r="22" spans="1:17" x14ac:dyDescent="0.25">
      <c r="A22" s="35">
        <v>16</v>
      </c>
      <c r="B22" s="35" t="s">
        <v>35</v>
      </c>
      <c r="C22" s="41" t="s">
        <v>148</v>
      </c>
      <c r="D22" s="41" t="s">
        <v>252</v>
      </c>
      <c r="E22" s="36"/>
      <c r="F22" s="47">
        <v>4</v>
      </c>
      <c r="G22" s="16" t="s">
        <v>318</v>
      </c>
      <c r="H22" s="73"/>
      <c r="I22" s="18"/>
      <c r="J22" s="40"/>
      <c r="K22" s="20"/>
      <c r="L22" s="37">
        <v>2</v>
      </c>
      <c r="M22" s="17"/>
      <c r="N22" s="19"/>
      <c r="O22" s="16"/>
      <c r="P22" s="38">
        <f t="shared" si="0"/>
        <v>6</v>
      </c>
      <c r="Q22" s="39"/>
    </row>
    <row r="23" spans="1:17" x14ac:dyDescent="0.25">
      <c r="A23" s="35">
        <v>17</v>
      </c>
      <c r="B23" s="35" t="s">
        <v>36</v>
      </c>
      <c r="C23" s="41" t="s">
        <v>149</v>
      </c>
      <c r="D23" s="41" t="s">
        <v>252</v>
      </c>
      <c r="E23" s="36"/>
      <c r="F23" s="47">
        <v>4</v>
      </c>
      <c r="G23" s="16" t="s">
        <v>318</v>
      </c>
      <c r="H23" s="73"/>
      <c r="I23" s="18"/>
      <c r="J23" s="40"/>
      <c r="K23" s="20"/>
      <c r="L23" s="37">
        <v>2</v>
      </c>
      <c r="M23" s="17"/>
      <c r="N23" s="19"/>
      <c r="O23" s="16"/>
      <c r="P23" s="38">
        <f t="shared" si="0"/>
        <v>6</v>
      </c>
      <c r="Q23" s="39"/>
    </row>
    <row r="24" spans="1:17" x14ac:dyDescent="0.25">
      <c r="A24" s="35">
        <v>18</v>
      </c>
      <c r="B24" s="35" t="s">
        <v>37</v>
      </c>
      <c r="C24" s="41" t="s">
        <v>150</v>
      </c>
      <c r="D24" s="41" t="s">
        <v>253</v>
      </c>
      <c r="E24" s="36"/>
      <c r="F24" s="47">
        <v>1.2</v>
      </c>
      <c r="G24" s="16" t="s">
        <v>318</v>
      </c>
      <c r="H24" s="73">
        <v>13</v>
      </c>
      <c r="I24" s="18" t="s">
        <v>338</v>
      </c>
      <c r="J24" s="40"/>
      <c r="K24" s="20"/>
      <c r="L24" s="37">
        <v>2</v>
      </c>
      <c r="M24" s="17"/>
      <c r="N24" s="19"/>
      <c r="O24" s="16"/>
      <c r="P24" s="38">
        <f t="shared" si="0"/>
        <v>16.2</v>
      </c>
      <c r="Q24" s="39"/>
    </row>
    <row r="25" spans="1:17" x14ac:dyDescent="0.25">
      <c r="A25" s="35">
        <v>19</v>
      </c>
      <c r="B25" s="35" t="s">
        <v>323</v>
      </c>
      <c r="C25" s="41" t="s">
        <v>324</v>
      </c>
      <c r="D25" s="41" t="s">
        <v>325</v>
      </c>
      <c r="E25" s="36"/>
      <c r="F25" s="47"/>
      <c r="G25" s="16"/>
      <c r="H25" s="73">
        <v>0</v>
      </c>
      <c r="I25" s="18" t="s">
        <v>338</v>
      </c>
      <c r="J25" s="40"/>
      <c r="K25" s="20"/>
      <c r="L25" s="37">
        <v>2</v>
      </c>
      <c r="M25" s="17"/>
      <c r="N25" s="19"/>
      <c r="O25" s="16"/>
      <c r="P25" s="38">
        <f t="shared" si="0"/>
        <v>2</v>
      </c>
      <c r="Q25" s="39"/>
    </row>
    <row r="26" spans="1:17" x14ac:dyDescent="0.25">
      <c r="A26" s="35">
        <v>20</v>
      </c>
      <c r="B26" s="35" t="s">
        <v>38</v>
      </c>
      <c r="C26" s="41" t="s">
        <v>141</v>
      </c>
      <c r="D26" s="41" t="s">
        <v>254</v>
      </c>
      <c r="E26" s="36"/>
      <c r="F26" s="47">
        <v>1.6</v>
      </c>
      <c r="G26" s="16" t="s">
        <v>318</v>
      </c>
      <c r="H26" s="73">
        <v>2</v>
      </c>
      <c r="I26" s="18" t="s">
        <v>338</v>
      </c>
      <c r="J26" s="40"/>
      <c r="K26" s="20"/>
      <c r="L26" s="37">
        <v>2</v>
      </c>
      <c r="M26" s="17"/>
      <c r="N26" s="19"/>
      <c r="O26" s="16"/>
      <c r="P26" s="38">
        <f t="shared" si="0"/>
        <v>5.6</v>
      </c>
      <c r="Q26" s="39"/>
    </row>
    <row r="27" spans="1:17" x14ac:dyDescent="0.25">
      <c r="A27" s="35">
        <v>21</v>
      </c>
      <c r="B27" s="35" t="s">
        <v>305</v>
      </c>
      <c r="C27" s="41" t="s">
        <v>207</v>
      </c>
      <c r="D27" s="41" t="s">
        <v>306</v>
      </c>
      <c r="E27" s="36"/>
      <c r="F27" s="47">
        <v>4.2</v>
      </c>
      <c r="G27" s="16" t="s">
        <v>318</v>
      </c>
      <c r="H27" s="73"/>
      <c r="I27" s="18"/>
      <c r="J27" s="40"/>
      <c r="K27" s="20"/>
      <c r="L27" s="37">
        <v>2</v>
      </c>
      <c r="M27" s="17"/>
      <c r="N27" s="19"/>
      <c r="O27" s="16"/>
      <c r="P27" s="38">
        <f t="shared" si="0"/>
        <v>6.2</v>
      </c>
      <c r="Q27" s="39"/>
    </row>
    <row r="28" spans="1:17" x14ac:dyDescent="0.25">
      <c r="A28" s="35">
        <v>22</v>
      </c>
      <c r="B28" s="35" t="s">
        <v>39</v>
      </c>
      <c r="C28" s="41" t="s">
        <v>152</v>
      </c>
      <c r="D28" s="41" t="s">
        <v>256</v>
      </c>
      <c r="E28" s="36"/>
      <c r="F28" s="47">
        <v>1.4</v>
      </c>
      <c r="G28" s="16" t="s">
        <v>318</v>
      </c>
      <c r="H28" s="73">
        <v>10</v>
      </c>
      <c r="I28" s="18" t="s">
        <v>338</v>
      </c>
      <c r="J28" s="40"/>
      <c r="K28" s="20"/>
      <c r="L28" s="37">
        <v>2</v>
      </c>
      <c r="M28" s="17"/>
      <c r="N28" s="19"/>
      <c r="O28" s="16"/>
      <c r="P28" s="38">
        <f t="shared" si="0"/>
        <v>13.4</v>
      </c>
      <c r="Q28" s="39"/>
    </row>
    <row r="29" spans="1:17" x14ac:dyDescent="0.25">
      <c r="A29" s="35">
        <v>23</v>
      </c>
      <c r="B29" s="35" t="s">
        <v>40</v>
      </c>
      <c r="C29" s="41" t="s">
        <v>153</v>
      </c>
      <c r="D29" s="41" t="s">
        <v>257</v>
      </c>
      <c r="E29" s="36"/>
      <c r="F29" s="47">
        <v>3.4</v>
      </c>
      <c r="G29" s="16" t="s">
        <v>318</v>
      </c>
      <c r="H29" s="73"/>
      <c r="I29" s="18"/>
      <c r="J29" s="40"/>
      <c r="K29" s="20"/>
      <c r="L29" s="37">
        <v>2</v>
      </c>
      <c r="M29" s="17"/>
      <c r="N29" s="19"/>
      <c r="O29" s="16"/>
      <c r="P29" s="38">
        <f t="shared" si="0"/>
        <v>5.4</v>
      </c>
      <c r="Q29" s="39"/>
    </row>
    <row r="30" spans="1:17" x14ac:dyDescent="0.25">
      <c r="A30" s="35">
        <v>24</v>
      </c>
      <c r="B30" s="35" t="s">
        <v>41</v>
      </c>
      <c r="C30" s="41" t="s">
        <v>154</v>
      </c>
      <c r="D30" s="41" t="s">
        <v>259</v>
      </c>
      <c r="E30" s="36"/>
      <c r="F30" s="47">
        <v>7.2</v>
      </c>
      <c r="G30" s="16" t="s">
        <v>318</v>
      </c>
      <c r="H30" s="73"/>
      <c r="I30" s="18"/>
      <c r="J30" s="40"/>
      <c r="K30" s="20"/>
      <c r="L30" s="37">
        <v>2</v>
      </c>
      <c r="M30" s="17"/>
      <c r="N30" s="19"/>
      <c r="O30" s="16"/>
      <c r="P30" s="38">
        <f t="shared" si="0"/>
        <v>9.1999999999999993</v>
      </c>
      <c r="Q30" s="39"/>
    </row>
    <row r="31" spans="1:17" x14ac:dyDescent="0.25">
      <c r="A31" s="35">
        <v>25</v>
      </c>
      <c r="B31" s="35" t="s">
        <v>42</v>
      </c>
      <c r="C31" s="41" t="s">
        <v>155</v>
      </c>
      <c r="D31" s="41" t="s">
        <v>261</v>
      </c>
      <c r="E31" s="36"/>
      <c r="F31" s="47">
        <v>7</v>
      </c>
      <c r="G31" s="16" t="s">
        <v>318</v>
      </c>
      <c r="H31" s="73">
        <v>2</v>
      </c>
      <c r="I31" s="18" t="s">
        <v>338</v>
      </c>
      <c r="J31" s="40"/>
      <c r="K31" s="20"/>
      <c r="L31" s="37">
        <v>2</v>
      </c>
      <c r="M31" s="17"/>
      <c r="N31" s="19"/>
      <c r="O31" s="16"/>
      <c r="P31" s="38">
        <f t="shared" si="0"/>
        <v>11</v>
      </c>
      <c r="Q31" s="39"/>
    </row>
    <row r="32" spans="1:17" x14ac:dyDescent="0.25">
      <c r="A32" s="35">
        <v>26</v>
      </c>
      <c r="B32" s="35" t="s">
        <v>43</v>
      </c>
      <c r="C32" s="41" t="s">
        <v>156</v>
      </c>
      <c r="D32" s="41" t="s">
        <v>262</v>
      </c>
      <c r="E32" s="36"/>
      <c r="F32" s="47">
        <v>5</v>
      </c>
      <c r="G32" s="16" t="s">
        <v>318</v>
      </c>
      <c r="H32" s="73">
        <v>18</v>
      </c>
      <c r="I32" s="18" t="s">
        <v>338</v>
      </c>
      <c r="J32" s="40"/>
      <c r="K32" s="20"/>
      <c r="L32" s="37">
        <v>2</v>
      </c>
      <c r="M32" s="17"/>
      <c r="N32" s="19"/>
      <c r="O32" s="16"/>
      <c r="P32" s="38">
        <f t="shared" si="0"/>
        <v>25</v>
      </c>
      <c r="Q32" s="39"/>
    </row>
    <row r="33" spans="1:17" x14ac:dyDescent="0.25">
      <c r="A33" s="35">
        <v>27</v>
      </c>
      <c r="B33" s="35" t="s">
        <v>44</v>
      </c>
      <c r="C33" s="41" t="s">
        <v>157</v>
      </c>
      <c r="D33" s="41" t="s">
        <v>243</v>
      </c>
      <c r="E33" s="36"/>
      <c r="F33" s="47">
        <v>5.4</v>
      </c>
      <c r="G33" s="16" t="s">
        <v>318</v>
      </c>
      <c r="H33" s="73"/>
      <c r="I33" s="18"/>
      <c r="J33" s="40"/>
      <c r="K33" s="20"/>
      <c r="L33" s="37">
        <v>2</v>
      </c>
      <c r="M33" s="17"/>
      <c r="N33" s="19"/>
      <c r="O33" s="16"/>
      <c r="P33" s="38">
        <f t="shared" si="0"/>
        <v>7.4</v>
      </c>
      <c r="Q33" s="39"/>
    </row>
    <row r="34" spans="1:17" x14ac:dyDescent="0.25">
      <c r="A34" s="35">
        <v>28</v>
      </c>
      <c r="B34" s="35" t="s">
        <v>45</v>
      </c>
      <c r="C34" s="41" t="s">
        <v>158</v>
      </c>
      <c r="D34" s="41" t="s">
        <v>244</v>
      </c>
      <c r="E34" s="36"/>
      <c r="F34" s="47">
        <v>5.8</v>
      </c>
      <c r="G34" s="16" t="s">
        <v>318</v>
      </c>
      <c r="H34" s="73"/>
      <c r="I34" s="18"/>
      <c r="J34" s="40"/>
      <c r="K34" s="20"/>
      <c r="L34" s="37">
        <v>2</v>
      </c>
      <c r="M34" s="17"/>
      <c r="N34" s="19"/>
      <c r="O34" s="16"/>
      <c r="P34" s="38">
        <f t="shared" si="0"/>
        <v>7.8</v>
      </c>
      <c r="Q34" s="39"/>
    </row>
    <row r="35" spans="1:17" x14ac:dyDescent="0.25">
      <c r="A35" s="35">
        <v>29</v>
      </c>
      <c r="B35" s="35" t="s">
        <v>46</v>
      </c>
      <c r="C35" s="41" t="s">
        <v>159</v>
      </c>
      <c r="D35" s="41" t="s">
        <v>242</v>
      </c>
      <c r="E35" s="36"/>
      <c r="F35" s="47">
        <v>0.6</v>
      </c>
      <c r="G35" s="16" t="s">
        <v>318</v>
      </c>
      <c r="H35" s="73">
        <v>0</v>
      </c>
      <c r="I35" s="18" t="s">
        <v>338</v>
      </c>
      <c r="J35" s="40"/>
      <c r="K35" s="20"/>
      <c r="L35" s="37">
        <v>2</v>
      </c>
      <c r="M35" s="17"/>
      <c r="N35" s="19"/>
      <c r="O35" s="16"/>
      <c r="P35" s="38">
        <f t="shared" si="0"/>
        <v>2.6</v>
      </c>
      <c r="Q35" s="39"/>
    </row>
    <row r="36" spans="1:17" x14ac:dyDescent="0.25">
      <c r="A36" s="35">
        <v>30</v>
      </c>
      <c r="B36" s="35" t="s">
        <v>47</v>
      </c>
      <c r="C36" s="41" t="s">
        <v>160</v>
      </c>
      <c r="D36" s="41" t="s">
        <v>263</v>
      </c>
      <c r="E36" s="36"/>
      <c r="F36" s="47">
        <v>11.2</v>
      </c>
      <c r="G36" s="16" t="s">
        <v>318</v>
      </c>
      <c r="H36" s="73">
        <v>14</v>
      </c>
      <c r="I36" s="18" t="s">
        <v>338</v>
      </c>
      <c r="J36" s="40"/>
      <c r="K36" s="20"/>
      <c r="L36" s="37">
        <v>2</v>
      </c>
      <c r="M36" s="17"/>
      <c r="N36" s="19"/>
      <c r="O36" s="16"/>
      <c r="P36" s="38">
        <f t="shared" si="0"/>
        <v>27.2</v>
      </c>
      <c r="Q36" s="39"/>
    </row>
    <row r="37" spans="1:17" x14ac:dyDescent="0.25">
      <c r="A37" s="35">
        <v>31</v>
      </c>
      <c r="B37" s="35" t="s">
        <v>48</v>
      </c>
      <c r="C37" s="41" t="s">
        <v>161</v>
      </c>
      <c r="D37" s="41" t="s">
        <v>249</v>
      </c>
      <c r="E37" s="36"/>
      <c r="F37" s="47">
        <v>6.2</v>
      </c>
      <c r="G37" s="16" t="s">
        <v>318</v>
      </c>
      <c r="H37" s="73"/>
      <c r="I37" s="18"/>
      <c r="J37" s="40"/>
      <c r="K37" s="20"/>
      <c r="L37" s="37">
        <v>2</v>
      </c>
      <c r="M37" s="17"/>
      <c r="N37" s="19"/>
      <c r="O37" s="16"/>
      <c r="P37" s="38">
        <f t="shared" si="0"/>
        <v>8.1999999999999993</v>
      </c>
      <c r="Q37" s="39"/>
    </row>
    <row r="38" spans="1:17" x14ac:dyDescent="0.25">
      <c r="A38" s="35">
        <v>32</v>
      </c>
      <c r="B38" s="35" t="s">
        <v>49</v>
      </c>
      <c r="C38" s="41" t="s">
        <v>162</v>
      </c>
      <c r="D38" s="41" t="s">
        <v>251</v>
      </c>
      <c r="E38" s="36"/>
      <c r="F38" s="47">
        <v>2.8</v>
      </c>
      <c r="G38" s="16" t="s">
        <v>318</v>
      </c>
      <c r="H38" s="73"/>
      <c r="I38" s="18"/>
      <c r="J38" s="40"/>
      <c r="K38" s="20"/>
      <c r="L38" s="37">
        <v>2</v>
      </c>
      <c r="M38" s="17"/>
      <c r="N38" s="19"/>
      <c r="O38" s="16"/>
      <c r="P38" s="38">
        <f t="shared" si="0"/>
        <v>4.8</v>
      </c>
      <c r="Q38" s="39"/>
    </row>
    <row r="39" spans="1:17" x14ac:dyDescent="0.25">
      <c r="A39" s="35">
        <v>33</v>
      </c>
      <c r="B39" s="35" t="s">
        <v>50</v>
      </c>
      <c r="C39" s="41" t="s">
        <v>163</v>
      </c>
      <c r="D39" s="41" t="s">
        <v>264</v>
      </c>
      <c r="E39" s="36"/>
      <c r="F39" s="47">
        <v>2</v>
      </c>
      <c r="G39" s="16" t="s">
        <v>318</v>
      </c>
      <c r="H39" s="73"/>
      <c r="I39" s="18"/>
      <c r="J39" s="40"/>
      <c r="K39" s="20"/>
      <c r="L39" s="37">
        <v>2</v>
      </c>
      <c r="M39" s="17"/>
      <c r="N39" s="19"/>
      <c r="O39" s="16"/>
      <c r="P39" s="38">
        <f t="shared" si="0"/>
        <v>4</v>
      </c>
      <c r="Q39" s="39"/>
    </row>
    <row r="40" spans="1:17" x14ac:dyDescent="0.25">
      <c r="A40" s="35">
        <v>34</v>
      </c>
      <c r="B40" s="35" t="s">
        <v>51</v>
      </c>
      <c r="C40" s="41" t="s">
        <v>164</v>
      </c>
      <c r="D40" s="41" t="s">
        <v>265</v>
      </c>
      <c r="E40" s="36"/>
      <c r="F40" s="47">
        <v>4</v>
      </c>
      <c r="G40" s="16" t="s">
        <v>318</v>
      </c>
      <c r="H40" s="73"/>
      <c r="I40" s="18"/>
      <c r="J40" s="40"/>
      <c r="K40" s="20"/>
      <c r="L40" s="37">
        <v>2</v>
      </c>
      <c r="M40" s="17"/>
      <c r="N40" s="19"/>
      <c r="O40" s="16"/>
      <c r="P40" s="38">
        <f t="shared" si="0"/>
        <v>6</v>
      </c>
      <c r="Q40" s="39"/>
    </row>
    <row r="41" spans="1:17" x14ac:dyDescent="0.25">
      <c r="A41" s="35">
        <v>35</v>
      </c>
      <c r="B41" s="83" t="s">
        <v>52</v>
      </c>
      <c r="C41" s="82" t="s">
        <v>165</v>
      </c>
      <c r="D41" s="82" t="s">
        <v>266</v>
      </c>
      <c r="E41" s="36"/>
      <c r="F41" s="47">
        <v>20</v>
      </c>
      <c r="G41" s="16" t="s">
        <v>318</v>
      </c>
      <c r="H41" s="73">
        <f>24-4</f>
        <v>20</v>
      </c>
      <c r="I41" s="18" t="s">
        <v>338</v>
      </c>
      <c r="J41" s="40"/>
      <c r="K41" s="20"/>
      <c r="L41" s="37">
        <v>2</v>
      </c>
      <c r="M41" s="17"/>
      <c r="N41" s="19"/>
      <c r="O41" s="16"/>
      <c r="P41" s="38">
        <f t="shared" si="0"/>
        <v>42</v>
      </c>
      <c r="Q41" s="39">
        <v>10</v>
      </c>
    </row>
    <row r="42" spans="1:17" x14ac:dyDescent="0.25">
      <c r="A42" s="35">
        <v>36</v>
      </c>
      <c r="B42" s="35" t="s">
        <v>53</v>
      </c>
      <c r="C42" s="41" t="s">
        <v>166</v>
      </c>
      <c r="D42" s="41" t="s">
        <v>267</v>
      </c>
      <c r="E42" s="36"/>
      <c r="F42" s="47">
        <v>5</v>
      </c>
      <c r="G42" s="16" t="s">
        <v>318</v>
      </c>
      <c r="H42" s="73">
        <v>0</v>
      </c>
      <c r="I42" s="18" t="s">
        <v>338</v>
      </c>
      <c r="J42" s="40"/>
      <c r="K42" s="20"/>
      <c r="L42" s="37">
        <v>2</v>
      </c>
      <c r="M42" s="17"/>
      <c r="N42" s="19"/>
      <c r="O42" s="16"/>
      <c r="P42" s="38">
        <f t="shared" si="0"/>
        <v>7</v>
      </c>
      <c r="Q42" s="39"/>
    </row>
    <row r="43" spans="1:17" x14ac:dyDescent="0.25">
      <c r="A43" s="35">
        <v>37</v>
      </c>
      <c r="B43" s="35" t="s">
        <v>54</v>
      </c>
      <c r="C43" s="41" t="s">
        <v>167</v>
      </c>
      <c r="D43" s="41" t="s">
        <v>268</v>
      </c>
      <c r="E43" s="36"/>
      <c r="F43" s="47">
        <v>10.8</v>
      </c>
      <c r="G43" s="16" t="s">
        <v>318</v>
      </c>
      <c r="H43" s="73">
        <v>15</v>
      </c>
      <c r="I43" s="18" t="s">
        <v>338</v>
      </c>
      <c r="J43" s="40"/>
      <c r="K43" s="20"/>
      <c r="L43" s="37">
        <v>2</v>
      </c>
      <c r="M43" s="17"/>
      <c r="N43" s="19"/>
      <c r="O43" s="16"/>
      <c r="P43" s="38">
        <f t="shared" si="0"/>
        <v>27.8</v>
      </c>
      <c r="Q43" s="39"/>
    </row>
    <row r="44" spans="1:17" x14ac:dyDescent="0.25">
      <c r="A44" s="35">
        <v>38</v>
      </c>
      <c r="B44" s="35" t="s">
        <v>55</v>
      </c>
      <c r="C44" s="41" t="s">
        <v>168</v>
      </c>
      <c r="D44" s="41" t="s">
        <v>269</v>
      </c>
      <c r="E44" s="36"/>
      <c r="F44" s="47">
        <v>8.1999999999999993</v>
      </c>
      <c r="G44" s="16" t="s">
        <v>318</v>
      </c>
      <c r="H44" s="73"/>
      <c r="I44" s="18"/>
      <c r="J44" s="40"/>
      <c r="K44" s="20"/>
      <c r="L44" s="37">
        <v>2</v>
      </c>
      <c r="M44" s="17"/>
      <c r="N44" s="19"/>
      <c r="O44" s="16"/>
      <c r="P44" s="38">
        <f t="shared" si="0"/>
        <v>10.199999999999999</v>
      </c>
      <c r="Q44" s="39"/>
    </row>
    <row r="45" spans="1:17" x14ac:dyDescent="0.25">
      <c r="A45" s="35">
        <v>39</v>
      </c>
      <c r="B45" s="35" t="s">
        <v>56</v>
      </c>
      <c r="C45" s="41" t="s">
        <v>169</v>
      </c>
      <c r="D45" s="41" t="s">
        <v>270</v>
      </c>
      <c r="E45" s="36"/>
      <c r="F45" s="47">
        <v>5.2</v>
      </c>
      <c r="G45" s="16" t="s">
        <v>318</v>
      </c>
      <c r="H45" s="73">
        <v>15</v>
      </c>
      <c r="I45" s="18" t="s">
        <v>338</v>
      </c>
      <c r="J45" s="40"/>
      <c r="K45" s="20"/>
      <c r="L45" s="37">
        <v>2</v>
      </c>
      <c r="M45" s="17"/>
      <c r="N45" s="19"/>
      <c r="O45" s="16"/>
      <c r="P45" s="38">
        <f t="shared" si="0"/>
        <v>22.2</v>
      </c>
      <c r="Q45" s="39"/>
    </row>
    <row r="46" spans="1:17" x14ac:dyDescent="0.25">
      <c r="A46" s="35">
        <v>40</v>
      </c>
      <c r="B46" s="35" t="s">
        <v>57</v>
      </c>
      <c r="C46" s="41" t="s">
        <v>170</v>
      </c>
      <c r="D46" s="41" t="s">
        <v>240</v>
      </c>
      <c r="E46" s="36"/>
      <c r="F46" s="47">
        <v>8.1999999999999993</v>
      </c>
      <c r="G46" s="16" t="s">
        <v>318</v>
      </c>
      <c r="H46" s="73">
        <v>16.600000000000001</v>
      </c>
      <c r="I46" s="18" t="s">
        <v>338</v>
      </c>
      <c r="J46" s="40"/>
      <c r="K46" s="20"/>
      <c r="L46" s="37">
        <v>2</v>
      </c>
      <c r="M46" s="17"/>
      <c r="N46" s="19"/>
      <c r="O46" s="16"/>
      <c r="P46" s="38">
        <f t="shared" si="0"/>
        <v>26.8</v>
      </c>
      <c r="Q46" s="39"/>
    </row>
    <row r="47" spans="1:17" x14ac:dyDescent="0.25">
      <c r="A47" s="35">
        <v>41</v>
      </c>
      <c r="B47" s="35" t="s">
        <v>58</v>
      </c>
      <c r="C47" s="41" t="s">
        <v>171</v>
      </c>
      <c r="D47" s="41" t="s">
        <v>253</v>
      </c>
      <c r="E47" s="36"/>
      <c r="F47" s="47">
        <v>1</v>
      </c>
      <c r="G47" s="16" t="s">
        <v>318</v>
      </c>
      <c r="H47" s="73">
        <v>0</v>
      </c>
      <c r="I47" s="18" t="s">
        <v>338</v>
      </c>
      <c r="J47" s="40"/>
      <c r="K47" s="20"/>
      <c r="L47" s="37">
        <v>2</v>
      </c>
      <c r="M47" s="17"/>
      <c r="N47" s="19"/>
      <c r="O47" s="16"/>
      <c r="P47" s="38">
        <f t="shared" si="0"/>
        <v>3</v>
      </c>
      <c r="Q47" s="39"/>
    </row>
    <row r="48" spans="1:17" x14ac:dyDescent="0.25">
      <c r="A48" s="35">
        <v>42</v>
      </c>
      <c r="B48" s="83" t="s">
        <v>59</v>
      </c>
      <c r="C48" s="82" t="s">
        <v>172</v>
      </c>
      <c r="D48" s="82" t="s">
        <v>271</v>
      </c>
      <c r="E48" s="36"/>
      <c r="F48" s="47">
        <f>18+2</f>
        <v>20</v>
      </c>
      <c r="G48" s="16" t="s">
        <v>318</v>
      </c>
      <c r="H48" s="73">
        <f>24-4</f>
        <v>20</v>
      </c>
      <c r="I48" s="18" t="s">
        <v>338</v>
      </c>
      <c r="J48" s="40"/>
      <c r="K48" s="20"/>
      <c r="L48" s="37">
        <v>2</v>
      </c>
      <c r="M48" s="17"/>
      <c r="N48" s="19"/>
      <c r="O48" s="16"/>
      <c r="P48" s="38">
        <f t="shared" si="0"/>
        <v>42</v>
      </c>
      <c r="Q48" s="39">
        <v>10</v>
      </c>
    </row>
    <row r="49" spans="1:17" x14ac:dyDescent="0.25">
      <c r="A49" s="35">
        <v>43</v>
      </c>
      <c r="B49" s="46" t="s">
        <v>313</v>
      </c>
      <c r="C49" s="41" t="s">
        <v>314</v>
      </c>
      <c r="D49" s="41" t="s">
        <v>315</v>
      </c>
      <c r="E49" s="36"/>
      <c r="F49" s="47">
        <v>1.2</v>
      </c>
      <c r="G49" s="16" t="s">
        <v>318</v>
      </c>
      <c r="H49" s="73"/>
      <c r="I49" s="18"/>
      <c r="J49" s="40"/>
      <c r="K49" s="20"/>
      <c r="L49" s="37">
        <v>2</v>
      </c>
      <c r="M49" s="17"/>
      <c r="N49" s="19"/>
      <c r="O49" s="16"/>
      <c r="P49" s="38">
        <f t="shared" si="0"/>
        <v>3.2</v>
      </c>
      <c r="Q49" s="39"/>
    </row>
    <row r="50" spans="1:17" x14ac:dyDescent="0.25">
      <c r="A50" s="35">
        <v>44</v>
      </c>
      <c r="B50" s="35" t="s">
        <v>60</v>
      </c>
      <c r="C50" s="41" t="s">
        <v>173</v>
      </c>
      <c r="D50" s="41" t="s">
        <v>272</v>
      </c>
      <c r="E50" s="36"/>
      <c r="F50" s="47">
        <v>7.6</v>
      </c>
      <c r="G50" s="16" t="s">
        <v>318</v>
      </c>
      <c r="H50" s="73">
        <v>13</v>
      </c>
      <c r="I50" s="18" t="s">
        <v>338</v>
      </c>
      <c r="J50" s="40"/>
      <c r="K50" s="20"/>
      <c r="L50" s="37">
        <v>2</v>
      </c>
      <c r="M50" s="17"/>
      <c r="N50" s="19"/>
      <c r="O50" s="16"/>
      <c r="P50" s="38">
        <f t="shared" si="0"/>
        <v>22.6</v>
      </c>
      <c r="Q50" s="39"/>
    </row>
    <row r="51" spans="1:17" x14ac:dyDescent="0.25">
      <c r="A51" s="35">
        <v>45</v>
      </c>
      <c r="B51" s="35" t="s">
        <v>61</v>
      </c>
      <c r="C51" s="41" t="s">
        <v>174</v>
      </c>
      <c r="D51" s="41" t="s">
        <v>244</v>
      </c>
      <c r="E51" s="36"/>
      <c r="F51" s="47">
        <v>1.4</v>
      </c>
      <c r="G51" s="16" t="s">
        <v>318</v>
      </c>
      <c r="H51" s="73">
        <v>10</v>
      </c>
      <c r="I51" s="18" t="s">
        <v>338</v>
      </c>
      <c r="J51" s="40"/>
      <c r="K51" s="20"/>
      <c r="L51" s="37">
        <v>2</v>
      </c>
      <c r="M51" s="17"/>
      <c r="N51" s="19"/>
      <c r="O51" s="16"/>
      <c r="P51" s="38">
        <f t="shared" si="0"/>
        <v>13.4</v>
      </c>
      <c r="Q51" s="39"/>
    </row>
    <row r="52" spans="1:17" x14ac:dyDescent="0.25">
      <c r="A52" s="35">
        <v>46</v>
      </c>
      <c r="B52" s="35" t="s">
        <v>62</v>
      </c>
      <c r="C52" s="41" t="s">
        <v>175</v>
      </c>
      <c r="D52" s="41" t="s">
        <v>272</v>
      </c>
      <c r="E52" s="36"/>
      <c r="F52" s="47">
        <v>7</v>
      </c>
      <c r="G52" s="16" t="s">
        <v>318</v>
      </c>
      <c r="H52" s="73">
        <v>14</v>
      </c>
      <c r="I52" s="18" t="s">
        <v>338</v>
      </c>
      <c r="J52" s="40"/>
      <c r="K52" s="20"/>
      <c r="L52" s="37">
        <v>2</v>
      </c>
      <c r="M52" s="17"/>
      <c r="N52" s="19"/>
      <c r="O52" s="16"/>
      <c r="P52" s="38">
        <f t="shared" si="0"/>
        <v>23</v>
      </c>
      <c r="Q52" s="39"/>
    </row>
    <row r="53" spans="1:17" x14ac:dyDescent="0.25">
      <c r="A53" s="35">
        <v>47</v>
      </c>
      <c r="B53" s="35" t="s">
        <v>63</v>
      </c>
      <c r="C53" s="41" t="s">
        <v>176</v>
      </c>
      <c r="D53" s="41" t="s">
        <v>249</v>
      </c>
      <c r="E53" s="36"/>
      <c r="F53" s="47">
        <v>9.4</v>
      </c>
      <c r="G53" s="16" t="s">
        <v>318</v>
      </c>
      <c r="H53" s="73">
        <v>18</v>
      </c>
      <c r="I53" s="18" t="s">
        <v>338</v>
      </c>
      <c r="J53" s="40"/>
      <c r="K53" s="20"/>
      <c r="L53" s="37">
        <v>2</v>
      </c>
      <c r="M53" s="17"/>
      <c r="N53" s="19"/>
      <c r="O53" s="16"/>
      <c r="P53" s="38">
        <f t="shared" si="0"/>
        <v>29.4</v>
      </c>
      <c r="Q53" s="39"/>
    </row>
    <row r="54" spans="1:17" x14ac:dyDescent="0.25">
      <c r="A54" s="35">
        <v>48</v>
      </c>
      <c r="B54" s="35" t="s">
        <v>64</v>
      </c>
      <c r="C54" s="41" t="s">
        <v>177</v>
      </c>
      <c r="D54" s="41" t="s">
        <v>273</v>
      </c>
      <c r="E54" s="36"/>
      <c r="F54" s="47">
        <v>5.8</v>
      </c>
      <c r="G54" s="16" t="s">
        <v>318</v>
      </c>
      <c r="H54" s="73">
        <v>20</v>
      </c>
      <c r="I54" s="18" t="s">
        <v>338</v>
      </c>
      <c r="J54" s="40"/>
      <c r="K54" s="20"/>
      <c r="L54" s="37">
        <v>2</v>
      </c>
      <c r="M54" s="17"/>
      <c r="N54" s="19"/>
      <c r="O54" s="16"/>
      <c r="P54" s="38">
        <f t="shared" si="0"/>
        <v>27.8</v>
      </c>
      <c r="Q54" s="39"/>
    </row>
    <row r="55" spans="1:17" x14ac:dyDescent="0.25">
      <c r="A55" s="35">
        <v>49</v>
      </c>
      <c r="B55" s="35" t="s">
        <v>65</v>
      </c>
      <c r="C55" s="41" t="s">
        <v>178</v>
      </c>
      <c r="D55" s="41" t="s">
        <v>274</v>
      </c>
      <c r="E55" s="36"/>
      <c r="F55" s="47">
        <f>1.2+1</f>
        <v>2.2000000000000002</v>
      </c>
      <c r="G55" s="16" t="s">
        <v>318</v>
      </c>
      <c r="H55" s="73">
        <f>21-1</f>
        <v>20</v>
      </c>
      <c r="I55" s="18" t="s">
        <v>338</v>
      </c>
      <c r="J55" s="40"/>
      <c r="K55" s="20"/>
      <c r="L55" s="37">
        <v>2</v>
      </c>
      <c r="M55" s="17"/>
      <c r="N55" s="19"/>
      <c r="O55" s="16"/>
      <c r="P55" s="38">
        <f t="shared" si="0"/>
        <v>24.2</v>
      </c>
      <c r="Q55" s="39"/>
    </row>
    <row r="56" spans="1:17" x14ac:dyDescent="0.25">
      <c r="A56" s="35">
        <v>50</v>
      </c>
      <c r="B56" s="35" t="s">
        <v>66</v>
      </c>
      <c r="C56" s="41" t="s">
        <v>179</v>
      </c>
      <c r="D56" s="41" t="s">
        <v>275</v>
      </c>
      <c r="E56" s="36"/>
      <c r="F56" s="47">
        <v>2.6</v>
      </c>
      <c r="G56" s="16" t="s">
        <v>318</v>
      </c>
      <c r="H56" s="73">
        <v>12</v>
      </c>
      <c r="I56" s="18" t="s">
        <v>338</v>
      </c>
      <c r="J56" s="40"/>
      <c r="K56" s="20"/>
      <c r="L56" s="37">
        <v>2</v>
      </c>
      <c r="M56" s="17"/>
      <c r="N56" s="19"/>
      <c r="O56" s="16"/>
      <c r="P56" s="38">
        <f t="shared" si="0"/>
        <v>16.600000000000001</v>
      </c>
      <c r="Q56" s="39"/>
    </row>
    <row r="57" spans="1:17" x14ac:dyDescent="0.25">
      <c r="A57" s="35">
        <v>51</v>
      </c>
      <c r="B57" s="35" t="s">
        <v>67</v>
      </c>
      <c r="C57" s="41" t="s">
        <v>180</v>
      </c>
      <c r="D57" s="41" t="s">
        <v>248</v>
      </c>
      <c r="E57" s="36"/>
      <c r="F57" s="47">
        <v>3.6</v>
      </c>
      <c r="G57" s="16" t="s">
        <v>318</v>
      </c>
      <c r="H57" s="73">
        <v>13</v>
      </c>
      <c r="I57" s="18" t="s">
        <v>338</v>
      </c>
      <c r="J57" s="40"/>
      <c r="K57" s="20"/>
      <c r="L57" s="37">
        <v>2</v>
      </c>
      <c r="M57" s="17"/>
      <c r="N57" s="19"/>
      <c r="O57" s="16"/>
      <c r="P57" s="38">
        <f t="shared" si="0"/>
        <v>18.600000000000001</v>
      </c>
      <c r="Q57" s="39"/>
    </row>
    <row r="58" spans="1:17" x14ac:dyDescent="0.25">
      <c r="A58" s="35">
        <v>52</v>
      </c>
      <c r="B58" s="35" t="s">
        <v>68</v>
      </c>
      <c r="C58" s="41" t="s">
        <v>181</v>
      </c>
      <c r="D58" s="41" t="s">
        <v>276</v>
      </c>
      <c r="E58" s="36"/>
      <c r="F58" s="47">
        <f>8.6+4</f>
        <v>12.6</v>
      </c>
      <c r="G58" s="16" t="s">
        <v>318</v>
      </c>
      <c r="H58" s="73">
        <f>24-4</f>
        <v>20</v>
      </c>
      <c r="I58" s="18" t="s">
        <v>338</v>
      </c>
      <c r="J58" s="40"/>
      <c r="K58" s="20"/>
      <c r="L58" s="37">
        <v>2</v>
      </c>
      <c r="M58" s="17"/>
      <c r="N58" s="19"/>
      <c r="O58" s="16"/>
      <c r="P58" s="38">
        <f t="shared" si="0"/>
        <v>34.6</v>
      </c>
      <c r="Q58" s="39"/>
    </row>
    <row r="59" spans="1:17" x14ac:dyDescent="0.25">
      <c r="A59" s="35">
        <v>53</v>
      </c>
      <c r="B59" s="35" t="s">
        <v>69</v>
      </c>
      <c r="C59" s="41" t="s">
        <v>151</v>
      </c>
      <c r="D59" s="41" t="s">
        <v>271</v>
      </c>
      <c r="E59" s="36"/>
      <c r="F59" s="47">
        <v>4.4000000000000004</v>
      </c>
      <c r="G59" s="16" t="s">
        <v>318</v>
      </c>
      <c r="H59" s="73">
        <v>7</v>
      </c>
      <c r="I59" s="18" t="s">
        <v>338</v>
      </c>
      <c r="J59" s="40"/>
      <c r="K59" s="20"/>
      <c r="L59" s="37">
        <v>2</v>
      </c>
      <c r="M59" s="17"/>
      <c r="N59" s="19"/>
      <c r="O59" s="16"/>
      <c r="P59" s="38">
        <f t="shared" si="0"/>
        <v>13.4</v>
      </c>
      <c r="Q59" s="39"/>
    </row>
    <row r="60" spans="1:17" x14ac:dyDescent="0.25">
      <c r="A60" s="35">
        <v>54</v>
      </c>
      <c r="B60" s="35" t="s">
        <v>70</v>
      </c>
      <c r="C60" s="41" t="s">
        <v>182</v>
      </c>
      <c r="D60" s="41" t="s">
        <v>277</v>
      </c>
      <c r="E60" s="36"/>
      <c r="F60" s="47">
        <v>0</v>
      </c>
      <c r="G60" s="16" t="s">
        <v>318</v>
      </c>
      <c r="H60" s="73"/>
      <c r="I60" s="18"/>
      <c r="J60" s="40"/>
      <c r="K60" s="20"/>
      <c r="L60" s="37">
        <v>2</v>
      </c>
      <c r="M60" s="17"/>
      <c r="N60" s="19"/>
      <c r="O60" s="16"/>
      <c r="P60" s="38">
        <f t="shared" si="0"/>
        <v>2</v>
      </c>
      <c r="Q60" s="39"/>
    </row>
    <row r="61" spans="1:17" x14ac:dyDescent="0.25">
      <c r="A61" s="35">
        <v>55</v>
      </c>
      <c r="B61" s="35" t="s">
        <v>71</v>
      </c>
      <c r="C61" s="41" t="s">
        <v>183</v>
      </c>
      <c r="D61" s="41" t="s">
        <v>269</v>
      </c>
      <c r="E61" s="36"/>
      <c r="F61" s="47">
        <v>3.6</v>
      </c>
      <c r="G61" s="16" t="s">
        <v>318</v>
      </c>
      <c r="H61" s="73">
        <v>7</v>
      </c>
      <c r="I61" s="18" t="s">
        <v>338</v>
      </c>
      <c r="J61" s="40"/>
      <c r="K61" s="20"/>
      <c r="L61" s="37">
        <v>2</v>
      </c>
      <c r="M61" s="17"/>
      <c r="N61" s="19"/>
      <c r="O61" s="16"/>
      <c r="P61" s="38">
        <f t="shared" si="0"/>
        <v>12.6</v>
      </c>
      <c r="Q61" s="39"/>
    </row>
    <row r="62" spans="1:17" x14ac:dyDescent="0.25">
      <c r="A62" s="35">
        <v>56</v>
      </c>
      <c r="B62" s="35" t="s">
        <v>330</v>
      </c>
      <c r="C62" s="41" t="s">
        <v>331</v>
      </c>
      <c r="D62" s="41" t="s">
        <v>332</v>
      </c>
      <c r="E62" s="36"/>
      <c r="F62" s="47"/>
      <c r="G62" s="16"/>
      <c r="H62" s="73">
        <v>12</v>
      </c>
      <c r="I62" s="18" t="s">
        <v>338</v>
      </c>
      <c r="J62" s="40"/>
      <c r="K62" s="20"/>
      <c r="L62" s="37">
        <v>2</v>
      </c>
      <c r="M62" s="17"/>
      <c r="N62" s="19"/>
      <c r="O62" s="16"/>
      <c r="P62" s="38">
        <f t="shared" si="0"/>
        <v>14</v>
      </c>
      <c r="Q62" s="39"/>
    </row>
    <row r="63" spans="1:17" x14ac:dyDescent="0.25">
      <c r="A63" s="35">
        <v>57</v>
      </c>
      <c r="B63" s="35" t="s">
        <v>72</v>
      </c>
      <c r="C63" s="41" t="s">
        <v>184</v>
      </c>
      <c r="D63" s="41" t="s">
        <v>249</v>
      </c>
      <c r="E63" s="36"/>
      <c r="F63" s="47">
        <v>8.4</v>
      </c>
      <c r="G63" s="16" t="s">
        <v>318</v>
      </c>
      <c r="H63" s="73">
        <v>17</v>
      </c>
      <c r="I63" s="18" t="s">
        <v>338</v>
      </c>
      <c r="J63" s="40"/>
      <c r="K63" s="20"/>
      <c r="L63" s="37">
        <v>2</v>
      </c>
      <c r="M63" s="17"/>
      <c r="N63" s="19"/>
      <c r="O63" s="16"/>
      <c r="P63" s="38">
        <f t="shared" si="0"/>
        <v>27.4</v>
      </c>
      <c r="Q63" s="39"/>
    </row>
    <row r="64" spans="1:17" x14ac:dyDescent="0.25">
      <c r="A64" s="35">
        <v>58</v>
      </c>
      <c r="B64" s="35" t="s">
        <v>73</v>
      </c>
      <c r="C64" s="41" t="s">
        <v>140</v>
      </c>
      <c r="D64" s="41" t="s">
        <v>238</v>
      </c>
      <c r="E64" s="36"/>
      <c r="F64" s="47">
        <v>16</v>
      </c>
      <c r="G64" s="16" t="s">
        <v>318</v>
      </c>
      <c r="H64" s="73">
        <v>20</v>
      </c>
      <c r="I64" s="18" t="s">
        <v>338</v>
      </c>
      <c r="J64" s="40"/>
      <c r="K64" s="20"/>
      <c r="L64" s="37">
        <v>2</v>
      </c>
      <c r="M64" s="17"/>
      <c r="N64" s="19"/>
      <c r="O64" s="16"/>
      <c r="P64" s="38">
        <f t="shared" si="0"/>
        <v>38</v>
      </c>
      <c r="Q64" s="39"/>
    </row>
    <row r="65" spans="1:17" x14ac:dyDescent="0.25">
      <c r="A65" s="35">
        <v>59</v>
      </c>
      <c r="B65" s="35" t="s">
        <v>74</v>
      </c>
      <c r="C65" s="41" t="s">
        <v>185</v>
      </c>
      <c r="D65" s="41" t="s">
        <v>278</v>
      </c>
      <c r="E65" s="36"/>
      <c r="F65" s="47">
        <v>10.199999999999999</v>
      </c>
      <c r="G65" s="16" t="s">
        <v>318</v>
      </c>
      <c r="H65" s="73">
        <v>6</v>
      </c>
      <c r="I65" s="18" t="s">
        <v>338</v>
      </c>
      <c r="J65" s="40"/>
      <c r="K65" s="20"/>
      <c r="L65" s="37">
        <v>2</v>
      </c>
      <c r="M65" s="17"/>
      <c r="N65" s="19"/>
      <c r="O65" s="16"/>
      <c r="P65" s="38">
        <f t="shared" si="0"/>
        <v>18.2</v>
      </c>
      <c r="Q65" s="39"/>
    </row>
    <row r="66" spans="1:17" x14ac:dyDescent="0.25">
      <c r="A66" s="35">
        <v>60</v>
      </c>
      <c r="B66" s="35" t="s">
        <v>75</v>
      </c>
      <c r="C66" s="41" t="s">
        <v>152</v>
      </c>
      <c r="D66" s="41" t="s">
        <v>266</v>
      </c>
      <c r="E66" s="36"/>
      <c r="F66" s="47">
        <v>2.8</v>
      </c>
      <c r="G66" s="16" t="s">
        <v>318</v>
      </c>
      <c r="H66" s="73">
        <v>13</v>
      </c>
      <c r="I66" s="18" t="s">
        <v>338</v>
      </c>
      <c r="J66" s="40"/>
      <c r="K66" s="20"/>
      <c r="L66" s="37">
        <v>2</v>
      </c>
      <c r="M66" s="17"/>
      <c r="N66" s="19"/>
      <c r="O66" s="16"/>
      <c r="P66" s="38">
        <f t="shared" si="0"/>
        <v>17.8</v>
      </c>
      <c r="Q66" s="39"/>
    </row>
    <row r="67" spans="1:17" x14ac:dyDescent="0.25">
      <c r="A67" s="35">
        <v>61</v>
      </c>
      <c r="B67" s="35" t="s">
        <v>307</v>
      </c>
      <c r="C67" s="41" t="s">
        <v>308</v>
      </c>
      <c r="D67" s="41" t="s">
        <v>243</v>
      </c>
      <c r="E67" s="36"/>
      <c r="F67" s="47">
        <v>3.6</v>
      </c>
      <c r="G67" s="16" t="s">
        <v>318</v>
      </c>
      <c r="H67" s="73">
        <v>2</v>
      </c>
      <c r="I67" s="18" t="s">
        <v>338</v>
      </c>
      <c r="J67" s="40"/>
      <c r="K67" s="20"/>
      <c r="L67" s="37">
        <v>2</v>
      </c>
      <c r="M67" s="17"/>
      <c r="N67" s="19"/>
      <c r="O67" s="16"/>
      <c r="P67" s="38">
        <f t="shared" si="0"/>
        <v>7.6</v>
      </c>
      <c r="Q67" s="39"/>
    </row>
    <row r="68" spans="1:17" x14ac:dyDescent="0.25">
      <c r="A68" s="35">
        <v>62</v>
      </c>
      <c r="B68" s="35" t="s">
        <v>76</v>
      </c>
      <c r="C68" s="41" t="s">
        <v>186</v>
      </c>
      <c r="D68" s="41" t="s">
        <v>255</v>
      </c>
      <c r="E68" s="36"/>
      <c r="F68" s="47">
        <v>0.4</v>
      </c>
      <c r="G68" s="16" t="s">
        <v>318</v>
      </c>
      <c r="H68" s="73"/>
      <c r="I68" s="18"/>
      <c r="J68" s="40"/>
      <c r="K68" s="20"/>
      <c r="L68" s="37">
        <v>2</v>
      </c>
      <c r="M68" s="17"/>
      <c r="N68" s="19"/>
      <c r="O68" s="16"/>
      <c r="P68" s="38">
        <f t="shared" si="0"/>
        <v>2.4</v>
      </c>
      <c r="Q68" s="39"/>
    </row>
    <row r="69" spans="1:17" x14ac:dyDescent="0.25">
      <c r="A69" s="35">
        <v>63</v>
      </c>
      <c r="B69" s="35" t="s">
        <v>77</v>
      </c>
      <c r="C69" s="41" t="s">
        <v>187</v>
      </c>
      <c r="D69" s="41" t="s">
        <v>279</v>
      </c>
      <c r="E69" s="36"/>
      <c r="F69" s="47">
        <v>10.199999999999999</v>
      </c>
      <c r="G69" s="16" t="s">
        <v>318</v>
      </c>
      <c r="H69" s="73">
        <v>13</v>
      </c>
      <c r="I69" s="18" t="s">
        <v>338</v>
      </c>
      <c r="J69" s="40"/>
      <c r="K69" s="20"/>
      <c r="L69" s="37">
        <v>2</v>
      </c>
      <c r="M69" s="17"/>
      <c r="N69" s="19"/>
      <c r="O69" s="16"/>
      <c r="P69" s="38">
        <f t="shared" si="0"/>
        <v>25.2</v>
      </c>
      <c r="Q69" s="39"/>
    </row>
    <row r="70" spans="1:17" x14ac:dyDescent="0.25">
      <c r="A70" s="35">
        <v>64</v>
      </c>
      <c r="B70" s="35" t="s">
        <v>78</v>
      </c>
      <c r="C70" s="41" t="s">
        <v>188</v>
      </c>
      <c r="D70" s="41" t="s">
        <v>244</v>
      </c>
      <c r="E70" s="36"/>
      <c r="F70" s="47">
        <v>0.6</v>
      </c>
      <c r="G70" s="16" t="s">
        <v>318</v>
      </c>
      <c r="H70" s="73"/>
      <c r="I70" s="18"/>
      <c r="J70" s="40"/>
      <c r="K70" s="20"/>
      <c r="L70" s="37">
        <v>2</v>
      </c>
      <c r="M70" s="17"/>
      <c r="N70" s="19"/>
      <c r="O70" s="16"/>
      <c r="P70" s="38">
        <f t="shared" si="0"/>
        <v>2.6</v>
      </c>
      <c r="Q70" s="39"/>
    </row>
    <row r="71" spans="1:17" x14ac:dyDescent="0.25">
      <c r="A71" s="35">
        <v>65</v>
      </c>
      <c r="B71" s="35" t="s">
        <v>79</v>
      </c>
      <c r="C71" s="41" t="s">
        <v>189</v>
      </c>
      <c r="D71" s="41" t="s">
        <v>253</v>
      </c>
      <c r="E71" s="36"/>
      <c r="F71" s="47">
        <v>0</v>
      </c>
      <c r="G71" s="16" t="s">
        <v>318</v>
      </c>
      <c r="H71" s="73"/>
      <c r="I71" s="18"/>
      <c r="J71" s="40"/>
      <c r="K71" s="20"/>
      <c r="L71" s="37">
        <v>2</v>
      </c>
      <c r="M71" s="17"/>
      <c r="N71" s="19"/>
      <c r="O71" s="16"/>
      <c r="P71" s="38">
        <f t="shared" si="0"/>
        <v>2</v>
      </c>
      <c r="Q71" s="39"/>
    </row>
    <row r="72" spans="1:17" x14ac:dyDescent="0.25">
      <c r="A72" s="35">
        <v>66</v>
      </c>
      <c r="B72" s="35" t="s">
        <v>311</v>
      </c>
      <c r="C72" s="41" t="s">
        <v>312</v>
      </c>
      <c r="D72" s="41" t="s">
        <v>266</v>
      </c>
      <c r="E72" s="36"/>
      <c r="F72" s="47">
        <v>2</v>
      </c>
      <c r="G72" s="16" t="s">
        <v>318</v>
      </c>
      <c r="H72" s="73"/>
      <c r="I72" s="18"/>
      <c r="J72" s="40"/>
      <c r="K72" s="20"/>
      <c r="L72" s="37">
        <v>2</v>
      </c>
      <c r="M72" s="17"/>
      <c r="N72" s="19"/>
      <c r="O72" s="16"/>
      <c r="P72" s="38">
        <f t="shared" si="0"/>
        <v>4</v>
      </c>
      <c r="Q72" s="39"/>
    </row>
    <row r="73" spans="1:17" x14ac:dyDescent="0.25">
      <c r="A73" s="35">
        <v>67</v>
      </c>
      <c r="B73" s="35" t="s">
        <v>80</v>
      </c>
      <c r="C73" s="41" t="s">
        <v>190</v>
      </c>
      <c r="D73" s="41" t="s">
        <v>243</v>
      </c>
      <c r="E73" s="36"/>
      <c r="F73" s="47">
        <v>1.4</v>
      </c>
      <c r="G73" s="16" t="s">
        <v>318</v>
      </c>
      <c r="H73" s="73"/>
      <c r="I73" s="18"/>
      <c r="J73" s="40"/>
      <c r="K73" s="20"/>
      <c r="L73" s="37">
        <v>2</v>
      </c>
      <c r="M73" s="17"/>
      <c r="N73" s="19"/>
      <c r="O73" s="16"/>
      <c r="P73" s="38">
        <f t="shared" ref="P73:P134" si="1">F73+H73+J73+L73+N73</f>
        <v>3.4</v>
      </c>
      <c r="Q73" s="39"/>
    </row>
    <row r="74" spans="1:17" x14ac:dyDescent="0.25">
      <c r="A74" s="35">
        <v>68</v>
      </c>
      <c r="B74" s="35" t="s">
        <v>316</v>
      </c>
      <c r="C74" s="41" t="s">
        <v>317</v>
      </c>
      <c r="D74" s="41" t="s">
        <v>244</v>
      </c>
      <c r="E74" s="36"/>
      <c r="F74" s="47">
        <v>7.2</v>
      </c>
      <c r="G74" s="16" t="s">
        <v>318</v>
      </c>
      <c r="H74" s="73"/>
      <c r="I74" s="18"/>
      <c r="J74" s="40"/>
      <c r="K74" s="20"/>
      <c r="L74" s="37">
        <v>2</v>
      </c>
      <c r="M74" s="17"/>
      <c r="N74" s="19"/>
      <c r="O74" s="16"/>
      <c r="P74" s="38">
        <f t="shared" si="1"/>
        <v>9.1999999999999993</v>
      </c>
      <c r="Q74" s="39"/>
    </row>
    <row r="75" spans="1:17" x14ac:dyDescent="0.25">
      <c r="A75" s="35">
        <v>69</v>
      </c>
      <c r="B75" s="35" t="s">
        <v>81</v>
      </c>
      <c r="C75" s="41" t="s">
        <v>191</v>
      </c>
      <c r="D75" s="41" t="s">
        <v>256</v>
      </c>
      <c r="E75" s="36"/>
      <c r="F75" s="47">
        <v>8.4</v>
      </c>
      <c r="G75" s="16" t="s">
        <v>318</v>
      </c>
      <c r="H75" s="73">
        <v>19</v>
      </c>
      <c r="I75" s="18" t="s">
        <v>338</v>
      </c>
      <c r="J75" s="40"/>
      <c r="K75" s="20"/>
      <c r="L75" s="37">
        <v>2</v>
      </c>
      <c r="M75" s="17"/>
      <c r="N75" s="19"/>
      <c r="O75" s="16"/>
      <c r="P75" s="38">
        <f t="shared" si="1"/>
        <v>29.4</v>
      </c>
      <c r="Q75" s="39"/>
    </row>
    <row r="76" spans="1:17" x14ac:dyDescent="0.25">
      <c r="A76" s="35">
        <v>70</v>
      </c>
      <c r="B76" s="35" t="s">
        <v>82</v>
      </c>
      <c r="C76" s="41" t="s">
        <v>192</v>
      </c>
      <c r="D76" s="41" t="s">
        <v>243</v>
      </c>
      <c r="E76" s="36"/>
      <c r="F76" s="47">
        <v>14.4</v>
      </c>
      <c r="G76" s="16" t="s">
        <v>318</v>
      </c>
      <c r="H76" s="73">
        <v>10</v>
      </c>
      <c r="I76" s="18" t="s">
        <v>338</v>
      </c>
      <c r="J76" s="40"/>
      <c r="K76" s="20"/>
      <c r="L76" s="37">
        <v>2</v>
      </c>
      <c r="M76" s="17"/>
      <c r="N76" s="19"/>
      <c r="O76" s="16"/>
      <c r="P76" s="38">
        <f t="shared" si="1"/>
        <v>26.4</v>
      </c>
      <c r="Q76" s="39"/>
    </row>
    <row r="77" spans="1:17" x14ac:dyDescent="0.25">
      <c r="A77" s="35">
        <v>71</v>
      </c>
      <c r="B77" s="35" t="s">
        <v>83</v>
      </c>
      <c r="C77" s="41" t="s">
        <v>193</v>
      </c>
      <c r="D77" s="41" t="s">
        <v>260</v>
      </c>
      <c r="E77" s="36"/>
      <c r="F77" s="47">
        <v>1.4</v>
      </c>
      <c r="G77" s="16" t="s">
        <v>318</v>
      </c>
      <c r="H77" s="73"/>
      <c r="I77" s="18"/>
      <c r="J77" s="40"/>
      <c r="K77" s="20"/>
      <c r="L77" s="37">
        <v>2</v>
      </c>
      <c r="M77" s="17"/>
      <c r="N77" s="19"/>
      <c r="O77" s="16"/>
      <c r="P77" s="38">
        <f t="shared" si="1"/>
        <v>3.4</v>
      </c>
      <c r="Q77" s="39"/>
    </row>
    <row r="78" spans="1:17" x14ac:dyDescent="0.25">
      <c r="A78" s="35">
        <v>72</v>
      </c>
      <c r="B78" s="35" t="s">
        <v>84</v>
      </c>
      <c r="C78" s="41" t="s">
        <v>194</v>
      </c>
      <c r="D78" s="41" t="s">
        <v>266</v>
      </c>
      <c r="E78" s="36"/>
      <c r="F78" s="47">
        <v>2.4</v>
      </c>
      <c r="G78" s="16" t="s">
        <v>318</v>
      </c>
      <c r="H78" s="73">
        <v>0</v>
      </c>
      <c r="I78" s="18" t="s">
        <v>338</v>
      </c>
      <c r="J78" s="40"/>
      <c r="K78" s="20"/>
      <c r="L78" s="37">
        <v>2</v>
      </c>
      <c r="M78" s="17"/>
      <c r="N78" s="19"/>
      <c r="O78" s="16"/>
      <c r="P78" s="38">
        <f t="shared" si="1"/>
        <v>4.4000000000000004</v>
      </c>
      <c r="Q78" s="39"/>
    </row>
    <row r="79" spans="1:17" x14ac:dyDescent="0.25">
      <c r="A79" s="35">
        <v>73</v>
      </c>
      <c r="B79" s="35" t="s">
        <v>85</v>
      </c>
      <c r="C79" s="41" t="s">
        <v>163</v>
      </c>
      <c r="D79" s="41" t="s">
        <v>260</v>
      </c>
      <c r="E79" s="36"/>
      <c r="F79" s="47">
        <v>7.2</v>
      </c>
      <c r="G79" s="16" t="s">
        <v>318</v>
      </c>
      <c r="H79" s="73">
        <v>12</v>
      </c>
      <c r="I79" s="18" t="s">
        <v>338</v>
      </c>
      <c r="J79" s="40"/>
      <c r="K79" s="20"/>
      <c r="L79" s="37">
        <v>2</v>
      </c>
      <c r="M79" s="17"/>
      <c r="N79" s="19"/>
      <c r="O79" s="16"/>
      <c r="P79" s="38">
        <f t="shared" si="1"/>
        <v>21.2</v>
      </c>
      <c r="Q79" s="39"/>
    </row>
    <row r="80" spans="1:17" x14ac:dyDescent="0.25">
      <c r="A80" s="35">
        <v>74</v>
      </c>
      <c r="B80" s="35" t="s">
        <v>86</v>
      </c>
      <c r="C80" s="41" t="s">
        <v>195</v>
      </c>
      <c r="D80" s="41" t="s">
        <v>249</v>
      </c>
      <c r="E80" s="36"/>
      <c r="F80" s="47">
        <v>0</v>
      </c>
      <c r="G80" s="16" t="s">
        <v>318</v>
      </c>
      <c r="H80" s="73"/>
      <c r="I80" s="18"/>
      <c r="J80" s="40"/>
      <c r="K80" s="20"/>
      <c r="L80" s="37">
        <v>2</v>
      </c>
      <c r="M80" s="17"/>
      <c r="N80" s="19"/>
      <c r="O80" s="16"/>
      <c r="P80" s="38">
        <f t="shared" si="1"/>
        <v>2</v>
      </c>
      <c r="Q80" s="39"/>
    </row>
    <row r="81" spans="1:17" x14ac:dyDescent="0.25">
      <c r="A81" s="35">
        <v>75</v>
      </c>
      <c r="B81" s="35" t="s">
        <v>328</v>
      </c>
      <c r="C81" s="41" t="s">
        <v>329</v>
      </c>
      <c r="D81" s="41" t="s">
        <v>269</v>
      </c>
      <c r="E81" s="36"/>
      <c r="F81" s="47"/>
      <c r="G81" s="16"/>
      <c r="H81" s="73">
        <v>0</v>
      </c>
      <c r="I81" s="18" t="s">
        <v>338</v>
      </c>
      <c r="J81" s="40"/>
      <c r="K81" s="20"/>
      <c r="L81" s="37">
        <v>2</v>
      </c>
      <c r="M81" s="17"/>
      <c r="N81" s="19"/>
      <c r="O81" s="16"/>
      <c r="P81" s="38">
        <f t="shared" si="1"/>
        <v>2</v>
      </c>
      <c r="Q81" s="39"/>
    </row>
    <row r="82" spans="1:17" x14ac:dyDescent="0.25">
      <c r="A82" s="35">
        <v>76</v>
      </c>
      <c r="B82" s="35" t="s">
        <v>87</v>
      </c>
      <c r="C82" s="41" t="s">
        <v>196</v>
      </c>
      <c r="D82" s="41" t="s">
        <v>253</v>
      </c>
      <c r="E82" s="36"/>
      <c r="F82" s="47">
        <v>1.2</v>
      </c>
      <c r="G82" s="16" t="s">
        <v>318</v>
      </c>
      <c r="H82" s="73"/>
      <c r="I82" s="18"/>
      <c r="J82" s="40"/>
      <c r="K82" s="20"/>
      <c r="L82" s="37">
        <v>2</v>
      </c>
      <c r="M82" s="17"/>
      <c r="N82" s="19"/>
      <c r="O82" s="16"/>
      <c r="P82" s="38">
        <f t="shared" si="1"/>
        <v>3.2</v>
      </c>
      <c r="Q82" s="39"/>
    </row>
    <row r="83" spans="1:17" x14ac:dyDescent="0.25">
      <c r="A83" s="35">
        <v>77</v>
      </c>
      <c r="B83" s="35" t="s">
        <v>88</v>
      </c>
      <c r="C83" s="41" t="s">
        <v>197</v>
      </c>
      <c r="D83" s="41" t="s">
        <v>266</v>
      </c>
      <c r="E83" s="36"/>
      <c r="F83" s="47">
        <v>11</v>
      </c>
      <c r="G83" s="16" t="s">
        <v>318</v>
      </c>
      <c r="H83" s="73">
        <v>12</v>
      </c>
      <c r="I83" s="18" t="s">
        <v>338</v>
      </c>
      <c r="J83" s="40"/>
      <c r="K83" s="20"/>
      <c r="L83" s="37">
        <v>2</v>
      </c>
      <c r="M83" s="17"/>
      <c r="N83" s="19"/>
      <c r="O83" s="16"/>
      <c r="P83" s="38">
        <f t="shared" si="1"/>
        <v>25</v>
      </c>
      <c r="Q83" s="39"/>
    </row>
    <row r="84" spans="1:17" x14ac:dyDescent="0.25">
      <c r="A84" s="35">
        <v>78</v>
      </c>
      <c r="B84" s="35" t="s">
        <v>89</v>
      </c>
      <c r="C84" s="41" t="s">
        <v>198</v>
      </c>
      <c r="D84" s="41" t="s">
        <v>258</v>
      </c>
      <c r="E84" s="36"/>
      <c r="F84" s="47">
        <v>0</v>
      </c>
      <c r="G84" s="16" t="s">
        <v>318</v>
      </c>
      <c r="H84" s="73"/>
      <c r="I84" s="18"/>
      <c r="J84" s="40"/>
      <c r="K84" s="20"/>
      <c r="L84" s="37">
        <v>2</v>
      </c>
      <c r="M84" s="17"/>
      <c r="N84" s="19"/>
      <c r="O84" s="16"/>
      <c r="P84" s="38">
        <f t="shared" si="1"/>
        <v>2</v>
      </c>
      <c r="Q84" s="39"/>
    </row>
    <row r="85" spans="1:17" x14ac:dyDescent="0.25">
      <c r="A85" s="35">
        <v>79</v>
      </c>
      <c r="B85" s="35" t="s">
        <v>90</v>
      </c>
      <c r="C85" s="41" t="s">
        <v>199</v>
      </c>
      <c r="D85" s="41" t="s">
        <v>249</v>
      </c>
      <c r="E85" s="36"/>
      <c r="F85" s="47">
        <v>1.4</v>
      </c>
      <c r="G85" s="16" t="s">
        <v>318</v>
      </c>
      <c r="H85" s="73"/>
      <c r="I85" s="18"/>
      <c r="J85" s="40"/>
      <c r="K85" s="20"/>
      <c r="L85" s="37">
        <v>2</v>
      </c>
      <c r="M85" s="17"/>
      <c r="N85" s="19"/>
      <c r="O85" s="16"/>
      <c r="P85" s="38">
        <f t="shared" si="1"/>
        <v>3.4</v>
      </c>
      <c r="Q85" s="39"/>
    </row>
    <row r="86" spans="1:17" x14ac:dyDescent="0.25">
      <c r="A86" s="35">
        <v>80</v>
      </c>
      <c r="B86" s="35" t="s">
        <v>91</v>
      </c>
      <c r="C86" s="41" t="s">
        <v>200</v>
      </c>
      <c r="D86" s="41" t="s">
        <v>258</v>
      </c>
      <c r="E86" s="36"/>
      <c r="F86" s="47">
        <v>2.4</v>
      </c>
      <c r="G86" s="16" t="s">
        <v>318</v>
      </c>
      <c r="H86" s="73"/>
      <c r="I86" s="18"/>
      <c r="J86" s="40"/>
      <c r="K86" s="20"/>
      <c r="L86" s="37">
        <v>2</v>
      </c>
      <c r="M86" s="17"/>
      <c r="N86" s="19"/>
      <c r="O86" s="16"/>
      <c r="P86" s="38">
        <f t="shared" si="1"/>
        <v>4.4000000000000004</v>
      </c>
      <c r="Q86" s="39"/>
    </row>
    <row r="87" spans="1:17" x14ac:dyDescent="0.25">
      <c r="A87" s="35">
        <v>81</v>
      </c>
      <c r="B87" s="35" t="s">
        <v>92</v>
      </c>
      <c r="C87" s="41" t="s">
        <v>201</v>
      </c>
      <c r="D87" s="41" t="s">
        <v>237</v>
      </c>
      <c r="E87" s="36"/>
      <c r="F87" s="47">
        <v>0.8</v>
      </c>
      <c r="G87" s="16" t="s">
        <v>318</v>
      </c>
      <c r="H87" s="73"/>
      <c r="I87" s="18"/>
      <c r="J87" s="40"/>
      <c r="K87" s="20"/>
      <c r="L87" s="37">
        <v>2</v>
      </c>
      <c r="M87" s="17"/>
      <c r="N87" s="19"/>
      <c r="O87" s="16"/>
      <c r="P87" s="38">
        <f t="shared" si="1"/>
        <v>2.8</v>
      </c>
      <c r="Q87" s="39"/>
    </row>
    <row r="88" spans="1:17" x14ac:dyDescent="0.25">
      <c r="A88" s="35">
        <v>82</v>
      </c>
      <c r="B88" s="35" t="s">
        <v>93</v>
      </c>
      <c r="C88" s="41" t="s">
        <v>202</v>
      </c>
      <c r="D88" s="41" t="s">
        <v>259</v>
      </c>
      <c r="E88" s="36"/>
      <c r="F88" s="47">
        <v>11</v>
      </c>
      <c r="G88" s="16" t="s">
        <v>318</v>
      </c>
      <c r="H88" s="73">
        <v>12</v>
      </c>
      <c r="I88" s="18" t="s">
        <v>338</v>
      </c>
      <c r="J88" s="40"/>
      <c r="K88" s="20"/>
      <c r="L88" s="37">
        <v>2</v>
      </c>
      <c r="M88" s="17"/>
      <c r="N88" s="19"/>
      <c r="O88" s="16"/>
      <c r="P88" s="38">
        <f t="shared" si="1"/>
        <v>25</v>
      </c>
      <c r="Q88" s="39"/>
    </row>
    <row r="89" spans="1:17" x14ac:dyDescent="0.25">
      <c r="A89" s="35">
        <v>83</v>
      </c>
      <c r="B89" s="35" t="s">
        <v>94</v>
      </c>
      <c r="C89" s="41" t="s">
        <v>203</v>
      </c>
      <c r="D89" s="41" t="s">
        <v>281</v>
      </c>
      <c r="E89" s="36"/>
      <c r="F89" s="47">
        <v>1.2</v>
      </c>
      <c r="G89" s="16" t="s">
        <v>318</v>
      </c>
      <c r="H89" s="73"/>
      <c r="I89" s="18"/>
      <c r="J89" s="40"/>
      <c r="K89" s="20"/>
      <c r="L89" s="37">
        <v>2</v>
      </c>
      <c r="M89" s="17"/>
      <c r="N89" s="19"/>
      <c r="O89" s="16"/>
      <c r="P89" s="38">
        <f t="shared" si="1"/>
        <v>3.2</v>
      </c>
      <c r="Q89" s="39"/>
    </row>
    <row r="90" spans="1:17" x14ac:dyDescent="0.25">
      <c r="A90" s="35">
        <v>84</v>
      </c>
      <c r="B90" s="35" t="s">
        <v>95</v>
      </c>
      <c r="C90" s="41" t="s">
        <v>204</v>
      </c>
      <c r="D90" s="41" t="s">
        <v>243</v>
      </c>
      <c r="E90" s="36"/>
      <c r="F90" s="47">
        <v>3</v>
      </c>
      <c r="G90" s="16" t="s">
        <v>318</v>
      </c>
      <c r="H90" s="73">
        <v>0</v>
      </c>
      <c r="I90" s="18" t="s">
        <v>338</v>
      </c>
      <c r="J90" s="40"/>
      <c r="K90" s="20"/>
      <c r="L90" s="37">
        <v>2</v>
      </c>
      <c r="M90" s="17"/>
      <c r="N90" s="19"/>
      <c r="O90" s="16"/>
      <c r="P90" s="38">
        <f t="shared" si="1"/>
        <v>5</v>
      </c>
      <c r="Q90" s="39"/>
    </row>
    <row r="91" spans="1:17" x14ac:dyDescent="0.25">
      <c r="A91" s="35">
        <v>85</v>
      </c>
      <c r="B91" s="35" t="s">
        <v>96</v>
      </c>
      <c r="C91" s="41" t="s">
        <v>205</v>
      </c>
      <c r="D91" s="41" t="s">
        <v>249</v>
      </c>
      <c r="E91" s="36"/>
      <c r="F91" s="47">
        <v>1.6</v>
      </c>
      <c r="G91" s="16" t="s">
        <v>318</v>
      </c>
      <c r="H91" s="73">
        <v>1</v>
      </c>
      <c r="I91" s="18" t="s">
        <v>338</v>
      </c>
      <c r="J91" s="40"/>
      <c r="K91" s="20"/>
      <c r="L91" s="37">
        <v>2</v>
      </c>
      <c r="M91" s="17"/>
      <c r="N91" s="19"/>
      <c r="O91" s="16"/>
      <c r="P91" s="38">
        <f t="shared" si="1"/>
        <v>4.5999999999999996</v>
      </c>
      <c r="Q91" s="39"/>
    </row>
    <row r="92" spans="1:17" x14ac:dyDescent="0.25">
      <c r="A92" s="35">
        <v>86</v>
      </c>
      <c r="B92" s="83" t="s">
        <v>97</v>
      </c>
      <c r="C92" s="82" t="s">
        <v>206</v>
      </c>
      <c r="D92" s="82" t="s">
        <v>260</v>
      </c>
      <c r="E92" s="36"/>
      <c r="F92" s="47">
        <f>18+2</f>
        <v>20</v>
      </c>
      <c r="G92" s="16" t="s">
        <v>318</v>
      </c>
      <c r="H92" s="73">
        <f>24-4</f>
        <v>20</v>
      </c>
      <c r="I92" s="18" t="s">
        <v>338</v>
      </c>
      <c r="J92" s="40"/>
      <c r="K92" s="20"/>
      <c r="L92" s="37">
        <v>2</v>
      </c>
      <c r="M92" s="17"/>
      <c r="N92" s="19"/>
      <c r="O92" s="16"/>
      <c r="P92" s="38">
        <f t="shared" si="1"/>
        <v>42</v>
      </c>
      <c r="Q92" s="39">
        <v>10</v>
      </c>
    </row>
    <row r="93" spans="1:17" x14ac:dyDescent="0.25">
      <c r="A93" s="35">
        <v>87</v>
      </c>
      <c r="B93" s="35" t="s">
        <v>98</v>
      </c>
      <c r="C93" s="41" t="s">
        <v>207</v>
      </c>
      <c r="D93" s="41" t="s">
        <v>282</v>
      </c>
      <c r="E93" s="36"/>
      <c r="F93" s="47">
        <v>0.6</v>
      </c>
      <c r="G93" s="16" t="s">
        <v>318</v>
      </c>
      <c r="H93" s="73">
        <v>0</v>
      </c>
      <c r="I93" s="18" t="s">
        <v>338</v>
      </c>
      <c r="J93" s="40"/>
      <c r="K93" s="20"/>
      <c r="L93" s="37">
        <v>2</v>
      </c>
      <c r="M93" s="17"/>
      <c r="N93" s="19"/>
      <c r="O93" s="16"/>
      <c r="P93" s="38">
        <f t="shared" si="1"/>
        <v>2.6</v>
      </c>
      <c r="Q93" s="39"/>
    </row>
    <row r="94" spans="1:17" x14ac:dyDescent="0.25">
      <c r="A94" s="35">
        <v>88</v>
      </c>
      <c r="B94" s="35" t="s">
        <v>99</v>
      </c>
      <c r="C94" s="41" t="s">
        <v>208</v>
      </c>
      <c r="D94" s="41" t="s">
        <v>249</v>
      </c>
      <c r="E94" s="36"/>
      <c r="F94" s="47">
        <v>7.6</v>
      </c>
      <c r="G94" s="16" t="s">
        <v>318</v>
      </c>
      <c r="H94" s="73">
        <v>12</v>
      </c>
      <c r="I94" s="18" t="s">
        <v>338</v>
      </c>
      <c r="J94" s="40"/>
      <c r="K94" s="20"/>
      <c r="L94" s="37">
        <v>2</v>
      </c>
      <c r="M94" s="17"/>
      <c r="N94" s="19"/>
      <c r="O94" s="16"/>
      <c r="P94" s="38">
        <f t="shared" si="1"/>
        <v>21.6</v>
      </c>
      <c r="Q94" s="39"/>
    </row>
    <row r="95" spans="1:17" x14ac:dyDescent="0.25">
      <c r="A95" s="35">
        <v>89</v>
      </c>
      <c r="B95" s="35" t="s">
        <v>100</v>
      </c>
      <c r="C95" s="41" t="s">
        <v>209</v>
      </c>
      <c r="D95" s="41" t="s">
        <v>243</v>
      </c>
      <c r="E95" s="36"/>
      <c r="F95" s="47">
        <v>0</v>
      </c>
      <c r="G95" s="16" t="s">
        <v>318</v>
      </c>
      <c r="H95" s="73"/>
      <c r="I95" s="18"/>
      <c r="J95" s="40"/>
      <c r="K95" s="20"/>
      <c r="L95" s="37">
        <v>2</v>
      </c>
      <c r="M95" s="17"/>
      <c r="N95" s="19"/>
      <c r="O95" s="16"/>
      <c r="P95" s="38">
        <f t="shared" si="1"/>
        <v>2</v>
      </c>
      <c r="Q95" s="39"/>
    </row>
    <row r="96" spans="1:17" x14ac:dyDescent="0.25">
      <c r="A96" s="35">
        <v>90</v>
      </c>
      <c r="B96" s="35" t="s">
        <v>101</v>
      </c>
      <c r="C96" s="41" t="s">
        <v>210</v>
      </c>
      <c r="D96" s="41" t="s">
        <v>283</v>
      </c>
      <c r="E96" s="36"/>
      <c r="F96" s="47">
        <v>0.6</v>
      </c>
      <c r="G96" s="16" t="s">
        <v>318</v>
      </c>
      <c r="H96" s="73"/>
      <c r="I96" s="18"/>
      <c r="J96" s="40"/>
      <c r="K96" s="20"/>
      <c r="L96" s="37">
        <v>2</v>
      </c>
      <c r="M96" s="17"/>
      <c r="N96" s="19"/>
      <c r="O96" s="16"/>
      <c r="P96" s="38">
        <f t="shared" si="1"/>
        <v>2.6</v>
      </c>
      <c r="Q96" s="39"/>
    </row>
    <row r="97" spans="1:17" x14ac:dyDescent="0.25">
      <c r="A97" s="35">
        <v>91</v>
      </c>
      <c r="B97" s="35" t="s">
        <v>102</v>
      </c>
      <c r="C97" s="41" t="s">
        <v>211</v>
      </c>
      <c r="D97" s="41" t="s">
        <v>284</v>
      </c>
      <c r="E97" s="36"/>
      <c r="F97" s="47">
        <v>4.5999999999999996</v>
      </c>
      <c r="G97" s="16" t="s">
        <v>318</v>
      </c>
      <c r="H97" s="73">
        <v>20</v>
      </c>
      <c r="I97" s="18" t="s">
        <v>338</v>
      </c>
      <c r="J97" s="40"/>
      <c r="K97" s="20"/>
      <c r="L97" s="37">
        <v>2</v>
      </c>
      <c r="M97" s="17"/>
      <c r="N97" s="19"/>
      <c r="O97" s="16"/>
      <c r="P97" s="38">
        <f t="shared" si="1"/>
        <v>26.6</v>
      </c>
      <c r="Q97" s="39"/>
    </row>
    <row r="98" spans="1:17" x14ac:dyDescent="0.25">
      <c r="A98" s="35">
        <v>92</v>
      </c>
      <c r="B98" s="35" t="s">
        <v>103</v>
      </c>
      <c r="C98" s="41" t="s">
        <v>212</v>
      </c>
      <c r="D98" s="41" t="s">
        <v>272</v>
      </c>
      <c r="E98" s="36"/>
      <c r="F98" s="47">
        <v>9</v>
      </c>
      <c r="G98" s="16" t="s">
        <v>318</v>
      </c>
      <c r="H98" s="73">
        <v>2</v>
      </c>
      <c r="I98" s="18" t="s">
        <v>338</v>
      </c>
      <c r="J98" s="40"/>
      <c r="K98" s="20"/>
      <c r="L98" s="37">
        <v>2</v>
      </c>
      <c r="M98" s="17"/>
      <c r="N98" s="19"/>
      <c r="O98" s="16"/>
      <c r="P98" s="38">
        <f t="shared" si="1"/>
        <v>13</v>
      </c>
      <c r="Q98" s="39"/>
    </row>
    <row r="99" spans="1:17" x14ac:dyDescent="0.25">
      <c r="A99" s="35">
        <v>93</v>
      </c>
      <c r="B99" s="35" t="s">
        <v>104</v>
      </c>
      <c r="C99" s="41" t="s">
        <v>213</v>
      </c>
      <c r="D99" s="41" t="s">
        <v>280</v>
      </c>
      <c r="E99" s="36"/>
      <c r="F99" s="47">
        <v>2</v>
      </c>
      <c r="G99" s="16" t="s">
        <v>318</v>
      </c>
      <c r="H99" s="73"/>
      <c r="I99" s="18"/>
      <c r="J99" s="40"/>
      <c r="K99" s="20"/>
      <c r="L99" s="37">
        <v>2</v>
      </c>
      <c r="M99" s="17"/>
      <c r="N99" s="19"/>
      <c r="O99" s="16"/>
      <c r="P99" s="38">
        <f t="shared" si="1"/>
        <v>4</v>
      </c>
      <c r="Q99" s="39"/>
    </row>
    <row r="100" spans="1:17" x14ac:dyDescent="0.25">
      <c r="A100" s="35">
        <v>94</v>
      </c>
      <c r="B100" s="35" t="s">
        <v>105</v>
      </c>
      <c r="C100" s="41" t="s">
        <v>214</v>
      </c>
      <c r="D100" s="41" t="s">
        <v>285</v>
      </c>
      <c r="E100" s="36"/>
      <c r="F100" s="47">
        <v>12.8</v>
      </c>
      <c r="G100" s="16" t="s">
        <v>318</v>
      </c>
      <c r="H100" s="73">
        <v>11</v>
      </c>
      <c r="I100" s="18" t="s">
        <v>338</v>
      </c>
      <c r="J100" s="40"/>
      <c r="K100" s="20"/>
      <c r="L100" s="37">
        <v>2</v>
      </c>
      <c r="M100" s="17"/>
      <c r="N100" s="19"/>
      <c r="O100" s="16"/>
      <c r="P100" s="38">
        <f t="shared" si="1"/>
        <v>25.8</v>
      </c>
      <c r="Q100" s="39"/>
    </row>
    <row r="101" spans="1:17" x14ac:dyDescent="0.25">
      <c r="A101" s="35">
        <v>95</v>
      </c>
      <c r="B101" s="35" t="s">
        <v>106</v>
      </c>
      <c r="C101" s="41" t="s">
        <v>215</v>
      </c>
      <c r="D101" s="41" t="s">
        <v>270</v>
      </c>
      <c r="E101" s="36"/>
      <c r="F101" s="47">
        <v>1</v>
      </c>
      <c r="G101" s="16" t="s">
        <v>318</v>
      </c>
      <c r="H101" s="73">
        <v>0</v>
      </c>
      <c r="I101" s="18" t="s">
        <v>338</v>
      </c>
      <c r="J101" s="40"/>
      <c r="K101" s="20"/>
      <c r="L101" s="37">
        <v>2</v>
      </c>
      <c r="M101" s="17"/>
      <c r="N101" s="19"/>
      <c r="O101" s="16"/>
      <c r="P101" s="38">
        <f t="shared" si="1"/>
        <v>3</v>
      </c>
      <c r="Q101" s="39"/>
    </row>
    <row r="102" spans="1:17" x14ac:dyDescent="0.25">
      <c r="A102" s="35">
        <v>96</v>
      </c>
      <c r="B102" s="35" t="s">
        <v>107</v>
      </c>
      <c r="C102" s="41" t="s">
        <v>216</v>
      </c>
      <c r="D102" s="41" t="s">
        <v>286</v>
      </c>
      <c r="E102" s="36"/>
      <c r="F102" s="47">
        <v>0.4</v>
      </c>
      <c r="G102" s="16" t="s">
        <v>318</v>
      </c>
      <c r="H102" s="73"/>
      <c r="I102" s="18"/>
      <c r="J102" s="40"/>
      <c r="K102" s="20"/>
      <c r="L102" s="37">
        <v>2</v>
      </c>
      <c r="M102" s="17"/>
      <c r="N102" s="19"/>
      <c r="O102" s="16"/>
      <c r="P102" s="38">
        <f t="shared" si="1"/>
        <v>2.4</v>
      </c>
      <c r="Q102" s="39"/>
    </row>
    <row r="103" spans="1:17" x14ac:dyDescent="0.25">
      <c r="A103" s="35">
        <v>97</v>
      </c>
      <c r="B103" s="35" t="s">
        <v>108</v>
      </c>
      <c r="C103" s="41" t="s">
        <v>147</v>
      </c>
      <c r="D103" s="41" t="s">
        <v>287</v>
      </c>
      <c r="E103" s="36"/>
      <c r="F103" s="47">
        <v>0.2</v>
      </c>
      <c r="G103" s="16" t="s">
        <v>318</v>
      </c>
      <c r="H103" s="73"/>
      <c r="I103" s="18"/>
      <c r="J103" s="40"/>
      <c r="K103" s="20"/>
      <c r="L103" s="37">
        <v>2</v>
      </c>
      <c r="M103" s="17"/>
      <c r="N103" s="19"/>
      <c r="O103" s="16"/>
      <c r="P103" s="38">
        <f t="shared" si="1"/>
        <v>2.2000000000000002</v>
      </c>
      <c r="Q103" s="39"/>
    </row>
    <row r="104" spans="1:17" x14ac:dyDescent="0.25">
      <c r="A104" s="35">
        <v>98</v>
      </c>
      <c r="B104" s="35" t="s">
        <v>109</v>
      </c>
      <c r="C104" s="41" t="s">
        <v>175</v>
      </c>
      <c r="D104" s="41" t="s">
        <v>288</v>
      </c>
      <c r="E104" s="36"/>
      <c r="F104" s="47">
        <v>1.6</v>
      </c>
      <c r="G104" s="16" t="s">
        <v>318</v>
      </c>
      <c r="H104" s="73">
        <v>0</v>
      </c>
      <c r="I104" s="18" t="s">
        <v>338</v>
      </c>
      <c r="J104" s="40"/>
      <c r="K104" s="20"/>
      <c r="L104" s="37">
        <v>2</v>
      </c>
      <c r="M104" s="17"/>
      <c r="N104" s="19"/>
      <c r="O104" s="16"/>
      <c r="P104" s="38">
        <f t="shared" si="1"/>
        <v>3.6</v>
      </c>
      <c r="Q104" s="39"/>
    </row>
    <row r="105" spans="1:17" x14ac:dyDescent="0.25">
      <c r="A105" s="35">
        <v>99</v>
      </c>
      <c r="B105" s="35" t="s">
        <v>110</v>
      </c>
      <c r="C105" s="41" t="s">
        <v>217</v>
      </c>
      <c r="D105" s="41" t="s">
        <v>243</v>
      </c>
      <c r="E105" s="36"/>
      <c r="F105" s="47">
        <v>0.6</v>
      </c>
      <c r="G105" s="16" t="s">
        <v>318</v>
      </c>
      <c r="H105" s="73">
        <v>0</v>
      </c>
      <c r="I105" s="18" t="s">
        <v>338</v>
      </c>
      <c r="J105" s="40"/>
      <c r="K105" s="20"/>
      <c r="L105" s="37">
        <v>2</v>
      </c>
      <c r="M105" s="17"/>
      <c r="N105" s="19"/>
      <c r="O105" s="16"/>
      <c r="P105" s="38">
        <f t="shared" si="1"/>
        <v>2.6</v>
      </c>
      <c r="Q105" s="39"/>
    </row>
    <row r="106" spans="1:17" x14ac:dyDescent="0.25">
      <c r="A106" s="35">
        <v>100</v>
      </c>
      <c r="B106" s="35" t="s">
        <v>298</v>
      </c>
      <c r="C106" s="41" t="s">
        <v>299</v>
      </c>
      <c r="D106" s="41" t="s">
        <v>260</v>
      </c>
      <c r="E106" s="36"/>
      <c r="F106" s="47">
        <v>0</v>
      </c>
      <c r="G106" s="16" t="s">
        <v>318</v>
      </c>
      <c r="H106" s="73"/>
      <c r="I106" s="18"/>
      <c r="J106" s="40"/>
      <c r="K106" s="20"/>
      <c r="L106" s="37">
        <v>2</v>
      </c>
      <c r="M106" s="17"/>
      <c r="N106" s="19"/>
      <c r="O106" s="16"/>
      <c r="P106" s="38">
        <f t="shared" si="1"/>
        <v>2</v>
      </c>
      <c r="Q106" s="39"/>
    </row>
    <row r="107" spans="1:17" x14ac:dyDescent="0.25">
      <c r="A107" s="35">
        <v>101</v>
      </c>
      <c r="B107" s="35" t="s">
        <v>111</v>
      </c>
      <c r="C107" s="41" t="s">
        <v>218</v>
      </c>
      <c r="D107" s="41" t="s">
        <v>249</v>
      </c>
      <c r="E107" s="36"/>
      <c r="F107" s="47">
        <v>0.6</v>
      </c>
      <c r="G107" s="16" t="s">
        <v>318</v>
      </c>
      <c r="H107" s="73"/>
      <c r="I107" s="18"/>
      <c r="J107" s="40"/>
      <c r="K107" s="20"/>
      <c r="L107" s="37">
        <v>2</v>
      </c>
      <c r="M107" s="17"/>
      <c r="N107" s="19"/>
      <c r="O107" s="16"/>
      <c r="P107" s="38">
        <f t="shared" si="1"/>
        <v>2.6</v>
      </c>
      <c r="Q107" s="39"/>
    </row>
    <row r="108" spans="1:17" x14ac:dyDescent="0.25">
      <c r="A108" s="35">
        <v>102</v>
      </c>
      <c r="B108" s="35" t="s">
        <v>112</v>
      </c>
      <c r="C108" s="41" t="s">
        <v>219</v>
      </c>
      <c r="D108" s="41" t="s">
        <v>260</v>
      </c>
      <c r="E108" s="36"/>
      <c r="F108" s="47">
        <v>2.4</v>
      </c>
      <c r="G108" s="16" t="s">
        <v>318</v>
      </c>
      <c r="H108" s="73"/>
      <c r="I108" s="18"/>
      <c r="J108" s="40"/>
      <c r="K108" s="20"/>
      <c r="L108" s="37">
        <v>2</v>
      </c>
      <c r="M108" s="17"/>
      <c r="N108" s="19"/>
      <c r="O108" s="16"/>
      <c r="P108" s="38">
        <f t="shared" si="1"/>
        <v>4.4000000000000004</v>
      </c>
      <c r="Q108" s="39"/>
    </row>
    <row r="109" spans="1:17" x14ac:dyDescent="0.25">
      <c r="A109" s="35">
        <v>103</v>
      </c>
      <c r="B109" s="35" t="s">
        <v>113</v>
      </c>
      <c r="C109" s="41" t="s">
        <v>220</v>
      </c>
      <c r="D109" s="41" t="s">
        <v>289</v>
      </c>
      <c r="E109" s="36"/>
      <c r="F109" s="47">
        <v>0</v>
      </c>
      <c r="G109" s="16" t="s">
        <v>318</v>
      </c>
      <c r="H109" s="73">
        <v>0</v>
      </c>
      <c r="I109" s="18" t="s">
        <v>338</v>
      </c>
      <c r="J109" s="40"/>
      <c r="K109" s="20"/>
      <c r="L109" s="37">
        <v>2</v>
      </c>
      <c r="M109" s="17"/>
      <c r="N109" s="19"/>
      <c r="O109" s="16"/>
      <c r="P109" s="38">
        <f t="shared" si="1"/>
        <v>2</v>
      </c>
      <c r="Q109" s="39"/>
    </row>
    <row r="110" spans="1:17" x14ac:dyDescent="0.25">
      <c r="A110" s="35">
        <v>104</v>
      </c>
      <c r="B110" s="35" t="s">
        <v>114</v>
      </c>
      <c r="C110" s="41" t="s">
        <v>221</v>
      </c>
      <c r="D110" s="41" t="s">
        <v>290</v>
      </c>
      <c r="E110" s="36"/>
      <c r="F110" s="47">
        <v>0.6</v>
      </c>
      <c r="G110" s="16" t="s">
        <v>318</v>
      </c>
      <c r="H110" s="73"/>
      <c r="I110" s="18"/>
      <c r="J110" s="40"/>
      <c r="K110" s="20"/>
      <c r="L110" s="37">
        <v>2</v>
      </c>
      <c r="M110" s="17"/>
      <c r="N110" s="19"/>
      <c r="O110" s="16"/>
      <c r="P110" s="38">
        <f t="shared" si="1"/>
        <v>2.6</v>
      </c>
      <c r="Q110" s="39"/>
    </row>
    <row r="111" spans="1:17" x14ac:dyDescent="0.25">
      <c r="A111" s="35">
        <v>105</v>
      </c>
      <c r="B111" s="35" t="s">
        <v>115</v>
      </c>
      <c r="C111" s="41" t="s">
        <v>222</v>
      </c>
      <c r="D111" s="41" t="s">
        <v>275</v>
      </c>
      <c r="E111" s="36"/>
      <c r="F111" s="47">
        <v>0.2</v>
      </c>
      <c r="G111" s="16" t="s">
        <v>318</v>
      </c>
      <c r="H111" s="73"/>
      <c r="I111" s="18"/>
      <c r="J111" s="40"/>
      <c r="K111" s="20"/>
      <c r="L111" s="37">
        <v>2</v>
      </c>
      <c r="M111" s="17"/>
      <c r="N111" s="19"/>
      <c r="O111" s="16"/>
      <c r="P111" s="38">
        <f t="shared" si="1"/>
        <v>2.2000000000000002</v>
      </c>
      <c r="Q111" s="39"/>
    </row>
    <row r="112" spans="1:17" x14ac:dyDescent="0.25">
      <c r="A112" s="35">
        <v>106</v>
      </c>
      <c r="B112" s="35" t="s">
        <v>116</v>
      </c>
      <c r="C112" s="41" t="s">
        <v>223</v>
      </c>
      <c r="D112" s="41" t="s">
        <v>283</v>
      </c>
      <c r="E112" s="36"/>
      <c r="F112" s="47">
        <v>0.8</v>
      </c>
      <c r="G112" s="16" t="s">
        <v>318</v>
      </c>
      <c r="H112" s="73"/>
      <c r="I112" s="18"/>
      <c r="J112" s="40"/>
      <c r="K112" s="20"/>
      <c r="L112" s="37">
        <v>2</v>
      </c>
      <c r="M112" s="17"/>
      <c r="N112" s="19"/>
      <c r="O112" s="16"/>
      <c r="P112" s="38">
        <f t="shared" si="1"/>
        <v>2.8</v>
      </c>
      <c r="Q112" s="39"/>
    </row>
    <row r="113" spans="1:17" x14ac:dyDescent="0.25">
      <c r="A113" s="35">
        <v>107</v>
      </c>
      <c r="B113" s="35" t="s">
        <v>117</v>
      </c>
      <c r="C113" s="41" t="s">
        <v>224</v>
      </c>
      <c r="D113" s="41" t="s">
        <v>260</v>
      </c>
      <c r="E113" s="36"/>
      <c r="F113" s="47">
        <v>1</v>
      </c>
      <c r="G113" s="16" t="s">
        <v>318</v>
      </c>
      <c r="H113" s="73"/>
      <c r="I113" s="18"/>
      <c r="J113" s="40"/>
      <c r="K113" s="20"/>
      <c r="L113" s="37">
        <v>2</v>
      </c>
      <c r="M113" s="17"/>
      <c r="N113" s="19"/>
      <c r="O113" s="16"/>
      <c r="P113" s="38">
        <f t="shared" si="1"/>
        <v>3</v>
      </c>
      <c r="Q113" s="39"/>
    </row>
    <row r="114" spans="1:17" x14ac:dyDescent="0.25">
      <c r="A114" s="35">
        <v>108</v>
      </c>
      <c r="B114" s="35" t="s">
        <v>300</v>
      </c>
      <c r="C114" s="41" t="s">
        <v>301</v>
      </c>
      <c r="D114" s="41" t="s">
        <v>282</v>
      </c>
      <c r="E114" s="36"/>
      <c r="F114" s="47">
        <v>1.4</v>
      </c>
      <c r="G114" s="16" t="s">
        <v>318</v>
      </c>
      <c r="H114" s="73"/>
      <c r="I114" s="18"/>
      <c r="J114" s="40"/>
      <c r="K114" s="20"/>
      <c r="L114" s="37">
        <v>2</v>
      </c>
      <c r="M114" s="17"/>
      <c r="N114" s="19"/>
      <c r="O114" s="16"/>
      <c r="P114" s="38">
        <f t="shared" si="1"/>
        <v>3.4</v>
      </c>
      <c r="Q114" s="39"/>
    </row>
    <row r="115" spans="1:17" x14ac:dyDescent="0.25">
      <c r="A115" s="35">
        <v>109</v>
      </c>
      <c r="B115" s="35" t="s">
        <v>321</v>
      </c>
      <c r="C115" s="41" t="s">
        <v>322</v>
      </c>
      <c r="D115" s="41" t="s">
        <v>247</v>
      </c>
      <c r="E115" s="36"/>
      <c r="F115" s="47"/>
      <c r="G115" s="16"/>
      <c r="H115" s="73">
        <v>0</v>
      </c>
      <c r="I115" s="18" t="s">
        <v>338</v>
      </c>
      <c r="J115" s="40"/>
      <c r="K115" s="20"/>
      <c r="L115" s="37">
        <v>2</v>
      </c>
      <c r="M115" s="17"/>
      <c r="N115" s="19"/>
      <c r="O115" s="16"/>
      <c r="P115" s="38">
        <f t="shared" si="1"/>
        <v>2</v>
      </c>
      <c r="Q115" s="39"/>
    </row>
    <row r="116" spans="1:17" x14ac:dyDescent="0.25">
      <c r="A116" s="35">
        <v>110</v>
      </c>
      <c r="B116" s="83" t="s">
        <v>118</v>
      </c>
      <c r="C116" s="82" t="s">
        <v>156</v>
      </c>
      <c r="D116" s="82" t="s">
        <v>291</v>
      </c>
      <c r="E116" s="36"/>
      <c r="F116" s="47">
        <f>16+4</f>
        <v>20</v>
      </c>
      <c r="G116" s="16" t="s">
        <v>318</v>
      </c>
      <c r="H116" s="73">
        <f>24-4</f>
        <v>20</v>
      </c>
      <c r="I116" s="18" t="s">
        <v>338</v>
      </c>
      <c r="J116" s="40"/>
      <c r="K116" s="20"/>
      <c r="L116" s="37">
        <v>2</v>
      </c>
      <c r="M116" s="17"/>
      <c r="N116" s="19"/>
      <c r="O116" s="16"/>
      <c r="P116" s="38">
        <f t="shared" si="1"/>
        <v>42</v>
      </c>
      <c r="Q116" s="39">
        <v>10</v>
      </c>
    </row>
    <row r="117" spans="1:17" x14ac:dyDescent="0.25">
      <c r="A117" s="35">
        <v>111</v>
      </c>
      <c r="B117" s="35" t="s">
        <v>119</v>
      </c>
      <c r="C117" s="41" t="s">
        <v>225</v>
      </c>
      <c r="D117" s="41" t="s">
        <v>292</v>
      </c>
      <c r="E117" s="36"/>
      <c r="F117" s="47">
        <v>8.6</v>
      </c>
      <c r="G117" s="16" t="s">
        <v>318</v>
      </c>
      <c r="H117" s="73">
        <v>16</v>
      </c>
      <c r="I117" s="18" t="s">
        <v>338</v>
      </c>
      <c r="J117" s="40"/>
      <c r="K117" s="20"/>
      <c r="L117" s="37">
        <v>2</v>
      </c>
      <c r="M117" s="17"/>
      <c r="N117" s="19"/>
      <c r="O117" s="16"/>
      <c r="P117" s="38">
        <f t="shared" si="1"/>
        <v>26.6</v>
      </c>
      <c r="Q117" s="39"/>
    </row>
    <row r="118" spans="1:17" x14ac:dyDescent="0.25">
      <c r="A118" s="35">
        <v>112</v>
      </c>
      <c r="B118" s="35" t="s">
        <v>309</v>
      </c>
      <c r="C118" s="41" t="s">
        <v>310</v>
      </c>
      <c r="D118" s="41" t="s">
        <v>236</v>
      </c>
      <c r="E118" s="36"/>
      <c r="F118" s="47">
        <v>1.8</v>
      </c>
      <c r="G118" s="16" t="s">
        <v>318</v>
      </c>
      <c r="H118" s="73"/>
      <c r="I118" s="18"/>
      <c r="J118" s="40"/>
      <c r="K118" s="20"/>
      <c r="L118" s="37">
        <v>2</v>
      </c>
      <c r="M118" s="17"/>
      <c r="N118" s="19"/>
      <c r="O118" s="16"/>
      <c r="P118" s="38">
        <f t="shared" si="1"/>
        <v>3.8</v>
      </c>
      <c r="Q118" s="39"/>
    </row>
    <row r="119" spans="1:17" x14ac:dyDescent="0.25">
      <c r="A119" s="35">
        <v>113</v>
      </c>
      <c r="B119" s="35" t="s">
        <v>120</v>
      </c>
      <c r="C119" s="41" t="s">
        <v>177</v>
      </c>
      <c r="D119" s="41" t="s">
        <v>293</v>
      </c>
      <c r="E119" s="36"/>
      <c r="F119" s="47">
        <v>0</v>
      </c>
      <c r="G119" s="16" t="s">
        <v>318</v>
      </c>
      <c r="H119" s="73">
        <v>0</v>
      </c>
      <c r="I119" s="18" t="s">
        <v>338</v>
      </c>
      <c r="J119" s="40"/>
      <c r="K119" s="20"/>
      <c r="L119" s="37">
        <v>2</v>
      </c>
      <c r="M119" s="17"/>
      <c r="N119" s="19"/>
      <c r="O119" s="16"/>
      <c r="P119" s="38">
        <f t="shared" si="1"/>
        <v>2</v>
      </c>
      <c r="Q119" s="39"/>
    </row>
    <row r="120" spans="1:17" x14ac:dyDescent="0.25">
      <c r="A120" s="35">
        <v>114</v>
      </c>
      <c r="B120" s="35" t="s">
        <v>121</v>
      </c>
      <c r="C120" s="41" t="s">
        <v>226</v>
      </c>
      <c r="D120" s="41" t="s">
        <v>256</v>
      </c>
      <c r="E120" s="36"/>
      <c r="F120" s="47">
        <v>1.4</v>
      </c>
      <c r="G120" s="16" t="s">
        <v>318</v>
      </c>
      <c r="H120" s="73">
        <v>0</v>
      </c>
      <c r="I120" s="18" t="s">
        <v>338</v>
      </c>
      <c r="J120" s="40"/>
      <c r="K120" s="20"/>
      <c r="L120" s="37">
        <v>2</v>
      </c>
      <c r="M120" s="17"/>
      <c r="N120" s="19"/>
      <c r="O120" s="16"/>
      <c r="P120" s="38">
        <f t="shared" si="1"/>
        <v>3.4</v>
      </c>
      <c r="Q120" s="39"/>
    </row>
    <row r="121" spans="1:17" x14ac:dyDescent="0.25">
      <c r="A121" s="35">
        <v>115</v>
      </c>
      <c r="B121" s="35" t="s">
        <v>122</v>
      </c>
      <c r="C121" s="41" t="s">
        <v>227</v>
      </c>
      <c r="D121" s="41" t="s">
        <v>252</v>
      </c>
      <c r="E121" s="36"/>
      <c r="F121" s="47">
        <v>4.5999999999999996</v>
      </c>
      <c r="G121" s="16" t="s">
        <v>318</v>
      </c>
      <c r="H121" s="73">
        <v>12</v>
      </c>
      <c r="I121" s="18" t="s">
        <v>338</v>
      </c>
      <c r="J121" s="40"/>
      <c r="K121" s="20"/>
      <c r="L121" s="37">
        <v>2</v>
      </c>
      <c r="M121" s="17"/>
      <c r="N121" s="19"/>
      <c r="O121" s="16"/>
      <c r="P121" s="38">
        <f t="shared" si="1"/>
        <v>18.600000000000001</v>
      </c>
      <c r="Q121" s="39"/>
    </row>
    <row r="122" spans="1:17" x14ac:dyDescent="0.25">
      <c r="A122" s="35">
        <v>116</v>
      </c>
      <c r="B122" s="35" t="s">
        <v>123</v>
      </c>
      <c r="C122" s="41" t="s">
        <v>228</v>
      </c>
      <c r="D122" s="41" t="s">
        <v>294</v>
      </c>
      <c r="E122" s="36"/>
      <c r="F122" s="47">
        <v>7.8</v>
      </c>
      <c r="G122" s="16" t="s">
        <v>318</v>
      </c>
      <c r="H122" s="73">
        <v>10</v>
      </c>
      <c r="I122" s="18" t="s">
        <v>338</v>
      </c>
      <c r="J122" s="40"/>
      <c r="K122" s="20"/>
      <c r="L122" s="37">
        <v>2</v>
      </c>
      <c r="M122" s="17"/>
      <c r="N122" s="19"/>
      <c r="O122" s="16"/>
      <c r="P122" s="38">
        <f t="shared" si="1"/>
        <v>19.8</v>
      </c>
      <c r="Q122" s="39"/>
    </row>
    <row r="123" spans="1:17" x14ac:dyDescent="0.25">
      <c r="A123" s="35">
        <v>117</v>
      </c>
      <c r="B123" s="35" t="s">
        <v>124</v>
      </c>
      <c r="C123" s="41" t="s">
        <v>221</v>
      </c>
      <c r="D123" s="41" t="s">
        <v>295</v>
      </c>
      <c r="E123" s="36"/>
      <c r="F123" s="47">
        <v>1.4</v>
      </c>
      <c r="G123" s="16" t="s">
        <v>318</v>
      </c>
      <c r="H123" s="73"/>
      <c r="I123" s="18"/>
      <c r="J123" s="40"/>
      <c r="K123" s="20"/>
      <c r="L123" s="37">
        <v>2</v>
      </c>
      <c r="M123" s="17"/>
      <c r="N123" s="19"/>
      <c r="O123" s="16"/>
      <c r="P123" s="38">
        <f t="shared" si="1"/>
        <v>3.4</v>
      </c>
      <c r="Q123" s="39"/>
    </row>
    <row r="124" spans="1:17" x14ac:dyDescent="0.25">
      <c r="A124" s="35">
        <v>118</v>
      </c>
      <c r="B124" s="78" t="s">
        <v>326</v>
      </c>
      <c r="C124" s="79" t="s">
        <v>327</v>
      </c>
      <c r="D124" s="79" t="s">
        <v>251</v>
      </c>
      <c r="E124" s="80"/>
      <c r="F124" s="75"/>
      <c r="G124" s="81"/>
      <c r="H124" s="76" t="s">
        <v>339</v>
      </c>
      <c r="I124" s="77" t="s">
        <v>338</v>
      </c>
      <c r="J124" s="40"/>
      <c r="K124" s="20"/>
      <c r="L124" s="37">
        <v>2</v>
      </c>
      <c r="M124" s="17"/>
      <c r="N124" s="19"/>
      <c r="O124" s="16"/>
      <c r="P124" s="84" t="e">
        <f t="shared" si="1"/>
        <v>#VALUE!</v>
      </c>
      <c r="Q124" s="39"/>
    </row>
    <row r="125" spans="1:17" x14ac:dyDescent="0.25">
      <c r="A125" s="35">
        <v>119</v>
      </c>
      <c r="B125" s="35" t="s">
        <v>125</v>
      </c>
      <c r="C125" s="41" t="s">
        <v>229</v>
      </c>
      <c r="D125" s="41" t="s">
        <v>296</v>
      </c>
      <c r="E125" s="36"/>
      <c r="F125" s="47">
        <v>4.8</v>
      </c>
      <c r="G125" s="16" t="s">
        <v>318</v>
      </c>
      <c r="H125" s="73"/>
      <c r="I125" s="18"/>
      <c r="J125" s="40"/>
      <c r="K125" s="20"/>
      <c r="L125" s="37">
        <v>2</v>
      </c>
      <c r="M125" s="17"/>
      <c r="N125" s="19"/>
      <c r="O125" s="16"/>
      <c r="P125" s="38">
        <f t="shared" si="1"/>
        <v>6.8</v>
      </c>
      <c r="Q125" s="39"/>
    </row>
    <row r="126" spans="1:17" x14ac:dyDescent="0.25">
      <c r="A126" s="35">
        <v>120</v>
      </c>
      <c r="B126" s="35" t="s">
        <v>126</v>
      </c>
      <c r="C126" s="41" t="s">
        <v>230</v>
      </c>
      <c r="D126" s="41" t="s">
        <v>278</v>
      </c>
      <c r="E126" s="36"/>
      <c r="F126" s="47">
        <v>1</v>
      </c>
      <c r="G126" s="16" t="s">
        <v>318</v>
      </c>
      <c r="H126" s="73"/>
      <c r="I126" s="18"/>
      <c r="J126" s="40"/>
      <c r="K126" s="20"/>
      <c r="L126" s="37">
        <v>2</v>
      </c>
      <c r="M126" s="17"/>
      <c r="N126" s="19"/>
      <c r="O126" s="16"/>
      <c r="P126" s="38">
        <f t="shared" si="1"/>
        <v>3</v>
      </c>
      <c r="Q126" s="39"/>
    </row>
    <row r="127" spans="1:17" x14ac:dyDescent="0.25">
      <c r="A127" s="35">
        <v>121</v>
      </c>
      <c r="B127" s="35" t="s">
        <v>127</v>
      </c>
      <c r="C127" s="41" t="s">
        <v>231</v>
      </c>
      <c r="D127" s="41" t="s">
        <v>282</v>
      </c>
      <c r="E127" s="36"/>
      <c r="F127" s="47">
        <v>4.2</v>
      </c>
      <c r="G127" s="16" t="s">
        <v>318</v>
      </c>
      <c r="H127" s="73">
        <v>7</v>
      </c>
      <c r="I127" s="18" t="s">
        <v>338</v>
      </c>
      <c r="J127" s="40"/>
      <c r="K127" s="20"/>
      <c r="L127" s="37">
        <v>2</v>
      </c>
      <c r="M127" s="17"/>
      <c r="N127" s="19"/>
      <c r="O127" s="16"/>
      <c r="P127" s="38">
        <f t="shared" si="1"/>
        <v>13.2</v>
      </c>
      <c r="Q127" s="39"/>
    </row>
    <row r="128" spans="1:17" x14ac:dyDescent="0.25">
      <c r="A128" s="35">
        <v>122</v>
      </c>
      <c r="B128" s="35" t="s">
        <v>128</v>
      </c>
      <c r="C128" s="41" t="s">
        <v>223</v>
      </c>
      <c r="D128" s="41" t="s">
        <v>258</v>
      </c>
      <c r="E128" s="36"/>
      <c r="F128" s="47">
        <v>9.4</v>
      </c>
      <c r="G128" s="16" t="s">
        <v>318</v>
      </c>
      <c r="H128" s="73">
        <v>17</v>
      </c>
      <c r="I128" s="18" t="s">
        <v>338</v>
      </c>
      <c r="J128" s="40"/>
      <c r="K128" s="20"/>
      <c r="L128" s="37">
        <v>2</v>
      </c>
      <c r="M128" s="17"/>
      <c r="N128" s="19"/>
      <c r="O128" s="16"/>
      <c r="P128" s="38">
        <f t="shared" si="1"/>
        <v>28.4</v>
      </c>
      <c r="Q128" s="39"/>
    </row>
    <row r="129" spans="1:17" x14ac:dyDescent="0.25">
      <c r="A129" s="35">
        <v>123</v>
      </c>
      <c r="B129" s="35" t="s">
        <v>129</v>
      </c>
      <c r="C129" s="41" t="s">
        <v>232</v>
      </c>
      <c r="D129" s="41" t="s">
        <v>246</v>
      </c>
      <c r="E129" s="36"/>
      <c r="F129" s="47">
        <v>3.8</v>
      </c>
      <c r="G129" s="16" t="s">
        <v>318</v>
      </c>
      <c r="H129" s="73"/>
      <c r="I129" s="18"/>
      <c r="J129" s="40"/>
      <c r="K129" s="20"/>
      <c r="L129" s="37">
        <v>2</v>
      </c>
      <c r="M129" s="17"/>
      <c r="N129" s="19"/>
      <c r="O129" s="16"/>
      <c r="P129" s="38">
        <f t="shared" si="1"/>
        <v>5.8</v>
      </c>
      <c r="Q129" s="39"/>
    </row>
    <row r="130" spans="1:17" x14ac:dyDescent="0.25">
      <c r="A130" s="35">
        <v>124</v>
      </c>
      <c r="B130" s="35" t="s">
        <v>333</v>
      </c>
      <c r="C130" s="41" t="s">
        <v>334</v>
      </c>
      <c r="D130" s="41" t="s">
        <v>335</v>
      </c>
      <c r="E130" s="36"/>
      <c r="F130" s="47"/>
      <c r="G130" s="16"/>
      <c r="H130" s="73">
        <v>0</v>
      </c>
      <c r="I130" s="18" t="s">
        <v>338</v>
      </c>
      <c r="J130" s="40"/>
      <c r="K130" s="20"/>
      <c r="L130" s="37">
        <v>2</v>
      </c>
      <c r="M130" s="17"/>
      <c r="N130" s="19"/>
      <c r="O130" s="16"/>
      <c r="P130" s="38">
        <f t="shared" si="1"/>
        <v>2</v>
      </c>
      <c r="Q130" s="39"/>
    </row>
    <row r="131" spans="1:17" x14ac:dyDescent="0.25">
      <c r="A131" s="35">
        <v>125</v>
      </c>
      <c r="B131" s="35" t="s">
        <v>130</v>
      </c>
      <c r="C131" s="41" t="s">
        <v>233</v>
      </c>
      <c r="D131" s="41" t="s">
        <v>297</v>
      </c>
      <c r="E131" s="36"/>
      <c r="F131" s="47">
        <v>1.4</v>
      </c>
      <c r="G131" s="16" t="s">
        <v>318</v>
      </c>
      <c r="H131" s="73"/>
      <c r="I131" s="18"/>
      <c r="J131" s="40"/>
      <c r="K131" s="20"/>
      <c r="L131" s="37">
        <v>2</v>
      </c>
      <c r="M131" s="17"/>
      <c r="N131" s="19"/>
      <c r="O131" s="16"/>
      <c r="P131" s="38">
        <f t="shared" si="1"/>
        <v>3.4</v>
      </c>
      <c r="Q131" s="39"/>
    </row>
    <row r="132" spans="1:17" x14ac:dyDescent="0.25">
      <c r="A132" s="35">
        <v>126</v>
      </c>
      <c r="B132" s="35" t="s">
        <v>131</v>
      </c>
      <c r="C132" s="41" t="s">
        <v>234</v>
      </c>
      <c r="D132" s="41" t="s">
        <v>258</v>
      </c>
      <c r="E132" s="36"/>
      <c r="F132" s="47">
        <v>1</v>
      </c>
      <c r="G132" s="16" t="s">
        <v>318</v>
      </c>
      <c r="H132" s="73">
        <v>0</v>
      </c>
      <c r="I132" s="18" t="s">
        <v>338</v>
      </c>
      <c r="J132" s="40"/>
      <c r="K132" s="20"/>
      <c r="L132" s="37">
        <v>2</v>
      </c>
      <c r="M132" s="17"/>
      <c r="N132" s="19"/>
      <c r="O132" s="16"/>
      <c r="P132" s="38">
        <f t="shared" si="1"/>
        <v>3</v>
      </c>
      <c r="Q132" s="39"/>
    </row>
    <row r="133" spans="1:17" x14ac:dyDescent="0.25">
      <c r="A133" s="35">
        <v>127</v>
      </c>
      <c r="B133" s="35" t="s">
        <v>132</v>
      </c>
      <c r="C133" s="41" t="s">
        <v>191</v>
      </c>
      <c r="D133" s="41" t="s">
        <v>260</v>
      </c>
      <c r="E133" s="36"/>
      <c r="F133" s="47">
        <v>2.4</v>
      </c>
      <c r="G133" s="16" t="s">
        <v>318</v>
      </c>
      <c r="H133" s="73">
        <v>0</v>
      </c>
      <c r="I133" s="18" t="s">
        <v>338</v>
      </c>
      <c r="J133" s="40"/>
      <c r="K133" s="20"/>
      <c r="L133" s="37">
        <v>2</v>
      </c>
      <c r="M133" s="17"/>
      <c r="N133" s="19"/>
      <c r="O133" s="16"/>
      <c r="P133" s="38">
        <f t="shared" si="1"/>
        <v>4.4000000000000004</v>
      </c>
      <c r="Q133" s="39"/>
    </row>
    <row r="134" spans="1:17" x14ac:dyDescent="0.25">
      <c r="A134" s="49">
        <v>128</v>
      </c>
      <c r="B134" s="49" t="s">
        <v>133</v>
      </c>
      <c r="C134" s="50" t="s">
        <v>235</v>
      </c>
      <c r="D134" s="50" t="s">
        <v>244</v>
      </c>
      <c r="E134" s="51"/>
      <c r="F134" s="52">
        <v>3.8</v>
      </c>
      <c r="G134" s="53" t="s">
        <v>318</v>
      </c>
      <c r="H134" s="74">
        <v>0</v>
      </c>
      <c r="I134" s="18" t="s">
        <v>338</v>
      </c>
      <c r="J134" s="40"/>
      <c r="K134" s="54"/>
      <c r="L134" s="37">
        <v>2</v>
      </c>
      <c r="M134" s="55"/>
      <c r="N134" s="56"/>
      <c r="O134" s="53"/>
      <c r="P134" s="38">
        <f t="shared" si="1"/>
        <v>5.8</v>
      </c>
      <c r="Q134" s="57"/>
    </row>
    <row r="135" spans="1:17" s="7" customFormat="1" x14ac:dyDescent="0.25">
      <c r="A135" s="24"/>
      <c r="B135" s="24"/>
      <c r="C135" s="25"/>
      <c r="D135" s="25"/>
      <c r="E135" s="29"/>
      <c r="F135" s="45"/>
      <c r="G135" s="24"/>
      <c r="H135" s="25"/>
      <c r="I135" s="25"/>
      <c r="J135" s="48"/>
      <c r="K135" s="24"/>
      <c r="L135" s="26"/>
      <c r="M135" s="25"/>
      <c r="N135" s="25"/>
      <c r="P135" s="30"/>
    </row>
    <row r="136" spans="1:17" x14ac:dyDescent="0.25">
      <c r="C136" s="22"/>
      <c r="D136" s="22"/>
      <c r="E136" s="27"/>
      <c r="F136" s="2">
        <f>COUNTIF(F7:F134,"&gt;15,8")</f>
        <v>5</v>
      </c>
      <c r="G136" s="21"/>
      <c r="H136" s="22"/>
      <c r="I136" s="22"/>
      <c r="J136" s="28"/>
      <c r="K136" s="21"/>
      <c r="L136" s="23"/>
      <c r="N136" s="22"/>
      <c r="O136" s="10" t="s">
        <v>21</v>
      </c>
      <c r="P136" s="2"/>
    </row>
    <row r="137" spans="1:17" x14ac:dyDescent="0.25">
      <c r="F137" s="2"/>
    </row>
    <row r="138" spans="1:17" x14ac:dyDescent="0.25">
      <c r="F138" s="2"/>
    </row>
    <row r="139" spans="1:17" x14ac:dyDescent="0.25">
      <c r="F139" s="2"/>
    </row>
    <row r="140" spans="1:17" x14ac:dyDescent="0.25">
      <c r="F140" s="2"/>
    </row>
    <row r="141" spans="1:17" x14ac:dyDescent="0.25">
      <c r="F141" s="2"/>
    </row>
    <row r="142" spans="1:17" x14ac:dyDescent="0.25">
      <c r="F142" s="2"/>
    </row>
    <row r="143" spans="1:17" x14ac:dyDescent="0.25">
      <c r="F143" s="2"/>
    </row>
    <row r="144" spans="1:17" x14ac:dyDescent="0.25">
      <c r="F144" s="2"/>
    </row>
    <row r="145" spans="6:6" x14ac:dyDescent="0.25">
      <c r="F145" s="2"/>
    </row>
    <row r="146" spans="6:6" x14ac:dyDescent="0.25">
      <c r="F146" s="2"/>
    </row>
    <row r="147" spans="6:6" x14ac:dyDescent="0.25">
      <c r="F147" s="2"/>
    </row>
    <row r="148" spans="6:6" x14ac:dyDescent="0.25">
      <c r="F148" s="2"/>
    </row>
    <row r="149" spans="6:6" x14ac:dyDescent="0.25">
      <c r="F149" s="2"/>
    </row>
    <row r="150" spans="6:6" x14ac:dyDescent="0.25">
      <c r="F150" s="2"/>
    </row>
    <row r="151" spans="6:6" x14ac:dyDescent="0.25">
      <c r="F151" s="2"/>
    </row>
    <row r="152" spans="6:6" x14ac:dyDescent="0.25">
      <c r="F152" s="2"/>
    </row>
    <row r="153" spans="6:6" x14ac:dyDescent="0.25">
      <c r="F153" s="2"/>
    </row>
    <row r="154" spans="6:6" x14ac:dyDescent="0.25">
      <c r="F154" s="2"/>
    </row>
    <row r="155" spans="6:6" x14ac:dyDescent="0.25">
      <c r="F155" s="2"/>
    </row>
    <row r="156" spans="6:6" x14ac:dyDescent="0.25">
      <c r="F156" s="2"/>
    </row>
    <row r="157" spans="6:6" x14ac:dyDescent="0.25">
      <c r="F157" s="2"/>
    </row>
    <row r="158" spans="6:6" x14ac:dyDescent="0.25">
      <c r="F158" s="2"/>
    </row>
    <row r="159" spans="6:6" x14ac:dyDescent="0.25">
      <c r="F159" s="2"/>
    </row>
    <row r="160" spans="6:6" x14ac:dyDescent="0.25">
      <c r="F160" s="2"/>
    </row>
    <row r="161" spans="6:6" x14ac:dyDescent="0.25">
      <c r="F161" s="2"/>
    </row>
    <row r="162" spans="6:6" x14ac:dyDescent="0.25">
      <c r="F162" s="2"/>
    </row>
    <row r="163" spans="6:6" x14ac:dyDescent="0.25">
      <c r="F163" s="2"/>
    </row>
    <row r="164" spans="6:6" x14ac:dyDescent="0.25">
      <c r="F164" s="2"/>
    </row>
    <row r="165" spans="6:6" x14ac:dyDescent="0.25">
      <c r="F165" s="2"/>
    </row>
    <row r="166" spans="6:6" x14ac:dyDescent="0.25">
      <c r="F166" s="2"/>
    </row>
    <row r="167" spans="6:6" x14ac:dyDescent="0.25">
      <c r="F167" s="2"/>
    </row>
    <row r="168" spans="6:6" x14ac:dyDescent="0.25">
      <c r="F168" s="2"/>
    </row>
    <row r="169" spans="6:6" x14ac:dyDescent="0.25">
      <c r="F169" s="2"/>
    </row>
    <row r="170" spans="6:6" x14ac:dyDescent="0.25">
      <c r="F170" s="2"/>
    </row>
    <row r="171" spans="6:6" x14ac:dyDescent="0.25">
      <c r="F171" s="2"/>
    </row>
    <row r="172" spans="6:6" x14ac:dyDescent="0.25">
      <c r="F172" s="2"/>
    </row>
    <row r="173" spans="6:6" x14ac:dyDescent="0.25">
      <c r="F173" s="2"/>
    </row>
    <row r="174" spans="6:6" x14ac:dyDescent="0.25">
      <c r="F174" s="2"/>
    </row>
    <row r="175" spans="6:6" x14ac:dyDescent="0.25">
      <c r="F175" s="2"/>
    </row>
    <row r="176" spans="6:6" x14ac:dyDescent="0.25">
      <c r="F176" s="2"/>
    </row>
    <row r="177" spans="6:6" x14ac:dyDescent="0.25">
      <c r="F177" s="2"/>
    </row>
    <row r="178" spans="6:6" x14ac:dyDescent="0.25">
      <c r="F178" s="2"/>
    </row>
    <row r="179" spans="6:6" x14ac:dyDescent="0.25">
      <c r="F179" s="2"/>
    </row>
    <row r="180" spans="6:6" x14ac:dyDescent="0.25">
      <c r="F180" s="2"/>
    </row>
    <row r="181" spans="6:6" x14ac:dyDescent="0.25">
      <c r="F181" s="2"/>
    </row>
    <row r="182" spans="6:6" x14ac:dyDescent="0.25">
      <c r="F182" s="2"/>
    </row>
    <row r="183" spans="6:6" x14ac:dyDescent="0.25">
      <c r="F183" s="2"/>
    </row>
    <row r="184" spans="6:6" x14ac:dyDescent="0.25">
      <c r="F184" s="2"/>
    </row>
    <row r="185" spans="6:6" x14ac:dyDescent="0.25">
      <c r="F185" s="2"/>
    </row>
    <row r="186" spans="6:6" x14ac:dyDescent="0.25">
      <c r="F186" s="2"/>
    </row>
    <row r="187" spans="6:6" x14ac:dyDescent="0.25">
      <c r="F187" s="2"/>
    </row>
    <row r="188" spans="6:6" x14ac:dyDescent="0.25">
      <c r="F188" s="2"/>
    </row>
    <row r="189" spans="6:6" x14ac:dyDescent="0.25">
      <c r="F189" s="2"/>
    </row>
    <row r="190" spans="6:6" x14ac:dyDescent="0.25">
      <c r="F190" s="2"/>
    </row>
    <row r="191" spans="6:6" x14ac:dyDescent="0.25">
      <c r="F191" s="2"/>
    </row>
    <row r="192" spans="6:6" x14ac:dyDescent="0.25">
      <c r="F192" s="2"/>
    </row>
    <row r="193" spans="6:6" x14ac:dyDescent="0.25">
      <c r="F193" s="2"/>
    </row>
    <row r="194" spans="6:6" x14ac:dyDescent="0.25">
      <c r="F194" s="2"/>
    </row>
    <row r="195" spans="6:6" x14ac:dyDescent="0.25">
      <c r="F195" s="2"/>
    </row>
    <row r="196" spans="6:6" x14ac:dyDescent="0.25">
      <c r="F196" s="2"/>
    </row>
    <row r="197" spans="6:6" x14ac:dyDescent="0.25">
      <c r="F197" s="2"/>
    </row>
    <row r="198" spans="6:6" x14ac:dyDescent="0.25">
      <c r="F198" s="2"/>
    </row>
    <row r="199" spans="6:6" x14ac:dyDescent="0.25">
      <c r="F199" s="2"/>
    </row>
    <row r="200" spans="6:6" x14ac:dyDescent="0.25">
      <c r="F200" s="2"/>
    </row>
    <row r="201" spans="6:6" x14ac:dyDescent="0.25">
      <c r="F201" s="2"/>
    </row>
    <row r="202" spans="6:6" x14ac:dyDescent="0.25">
      <c r="F202" s="2"/>
    </row>
    <row r="203" spans="6:6" x14ac:dyDescent="0.25">
      <c r="F203" s="2"/>
    </row>
    <row r="204" spans="6:6" x14ac:dyDescent="0.25">
      <c r="F204" s="2"/>
    </row>
    <row r="205" spans="6:6" x14ac:dyDescent="0.25">
      <c r="F205" s="2"/>
    </row>
    <row r="206" spans="6:6" x14ac:dyDescent="0.25">
      <c r="F206" s="2"/>
    </row>
    <row r="207" spans="6:6" x14ac:dyDescent="0.25">
      <c r="F207" s="2"/>
    </row>
    <row r="208" spans="6:6" x14ac:dyDescent="0.25">
      <c r="F208" s="2"/>
    </row>
    <row r="209" spans="6:6" x14ac:dyDescent="0.25">
      <c r="F209" s="2"/>
    </row>
    <row r="210" spans="6:6" x14ac:dyDescent="0.25">
      <c r="F210" s="2"/>
    </row>
    <row r="211" spans="6:6" x14ac:dyDescent="0.25">
      <c r="F211" s="2"/>
    </row>
    <row r="212" spans="6:6" x14ac:dyDescent="0.25">
      <c r="F212" s="2"/>
    </row>
    <row r="213" spans="6:6" x14ac:dyDescent="0.25">
      <c r="F213" s="2"/>
    </row>
    <row r="214" spans="6:6" x14ac:dyDescent="0.25">
      <c r="F214" s="2"/>
    </row>
    <row r="215" spans="6:6" x14ac:dyDescent="0.25">
      <c r="F215" s="2"/>
    </row>
    <row r="216" spans="6:6" x14ac:dyDescent="0.25">
      <c r="F216" s="2"/>
    </row>
    <row r="217" spans="6:6" x14ac:dyDescent="0.25">
      <c r="F217" s="2"/>
    </row>
    <row r="218" spans="6:6" x14ac:dyDescent="0.25">
      <c r="F218" s="2"/>
    </row>
    <row r="219" spans="6:6" x14ac:dyDescent="0.25">
      <c r="F219" s="2"/>
    </row>
    <row r="220" spans="6:6" x14ac:dyDescent="0.25">
      <c r="F220" s="2"/>
    </row>
    <row r="221" spans="6:6" x14ac:dyDescent="0.25">
      <c r="F221" s="2"/>
    </row>
    <row r="222" spans="6:6" x14ac:dyDescent="0.25">
      <c r="F222" s="2"/>
    </row>
    <row r="223" spans="6:6" x14ac:dyDescent="0.25">
      <c r="F223" s="2"/>
    </row>
    <row r="224" spans="6:6" x14ac:dyDescent="0.25">
      <c r="F224" s="2"/>
    </row>
    <row r="225" spans="6:6" x14ac:dyDescent="0.25">
      <c r="F225" s="2"/>
    </row>
    <row r="226" spans="6:6" x14ac:dyDescent="0.25">
      <c r="F226" s="2"/>
    </row>
    <row r="227" spans="6:6" x14ac:dyDescent="0.25">
      <c r="F227" s="2"/>
    </row>
    <row r="228" spans="6:6" x14ac:dyDescent="0.25">
      <c r="F228" s="2"/>
    </row>
    <row r="229" spans="6:6" x14ac:dyDescent="0.25">
      <c r="F229" s="2"/>
    </row>
    <row r="230" spans="6:6" x14ac:dyDescent="0.25">
      <c r="F230" s="2"/>
    </row>
    <row r="231" spans="6:6" x14ac:dyDescent="0.25">
      <c r="F231" s="2"/>
    </row>
    <row r="232" spans="6:6" x14ac:dyDescent="0.25">
      <c r="F232" s="2"/>
    </row>
    <row r="233" spans="6:6" x14ac:dyDescent="0.25">
      <c r="F233" s="2"/>
    </row>
    <row r="234" spans="6:6" x14ac:dyDescent="0.25">
      <c r="F234" s="2"/>
    </row>
    <row r="235" spans="6:6" x14ac:dyDescent="0.25">
      <c r="F235" s="2"/>
    </row>
    <row r="236" spans="6:6" x14ac:dyDescent="0.25">
      <c r="F236" s="2"/>
    </row>
    <row r="237" spans="6:6" x14ac:dyDescent="0.25">
      <c r="F237" s="2"/>
    </row>
    <row r="238" spans="6:6" x14ac:dyDescent="0.25">
      <c r="F238" s="2"/>
    </row>
    <row r="239" spans="6:6" x14ac:dyDescent="0.25">
      <c r="F239" s="2"/>
    </row>
    <row r="240" spans="6:6" x14ac:dyDescent="0.25">
      <c r="F240" s="2"/>
    </row>
    <row r="241" spans="6:6" x14ac:dyDescent="0.25">
      <c r="F241" s="2"/>
    </row>
    <row r="242" spans="6:6" x14ac:dyDescent="0.25">
      <c r="F242" s="2"/>
    </row>
    <row r="243" spans="6:6" x14ac:dyDescent="0.25">
      <c r="F243" s="2"/>
    </row>
    <row r="244" spans="6:6" x14ac:dyDescent="0.25">
      <c r="F244" s="2"/>
    </row>
    <row r="245" spans="6:6" x14ac:dyDescent="0.25">
      <c r="F245" s="2"/>
    </row>
    <row r="246" spans="6:6" x14ac:dyDescent="0.25">
      <c r="F246" s="2"/>
    </row>
    <row r="247" spans="6:6" x14ac:dyDescent="0.25">
      <c r="F247" s="2"/>
    </row>
    <row r="248" spans="6:6" x14ac:dyDescent="0.25">
      <c r="F248" s="2"/>
    </row>
    <row r="249" spans="6:6" x14ac:dyDescent="0.25">
      <c r="F249" s="2"/>
    </row>
    <row r="250" spans="6:6" x14ac:dyDescent="0.25">
      <c r="F250" s="2"/>
    </row>
    <row r="251" spans="6:6" x14ac:dyDescent="0.25">
      <c r="F251" s="2"/>
    </row>
    <row r="252" spans="6:6" x14ac:dyDescent="0.25">
      <c r="F252" s="2"/>
    </row>
    <row r="253" spans="6:6" x14ac:dyDescent="0.25">
      <c r="F253" s="2"/>
    </row>
    <row r="254" spans="6:6" x14ac:dyDescent="0.25">
      <c r="F254" s="2"/>
    </row>
    <row r="255" spans="6:6" x14ac:dyDescent="0.25">
      <c r="F255" s="2"/>
    </row>
    <row r="256" spans="6:6" x14ac:dyDescent="0.25">
      <c r="F256" s="2"/>
    </row>
    <row r="257" spans="6:6" x14ac:dyDescent="0.25">
      <c r="F257" s="2"/>
    </row>
    <row r="258" spans="6:6" x14ac:dyDescent="0.25">
      <c r="F258" s="2"/>
    </row>
    <row r="259" spans="6:6" x14ac:dyDescent="0.25">
      <c r="F259" s="2"/>
    </row>
    <row r="260" spans="6:6" x14ac:dyDescent="0.25">
      <c r="F260" s="2"/>
    </row>
    <row r="261" spans="6:6" x14ac:dyDescent="0.25">
      <c r="F261" s="2"/>
    </row>
    <row r="262" spans="6:6" x14ac:dyDescent="0.25">
      <c r="F262" s="2"/>
    </row>
    <row r="263" spans="6:6" x14ac:dyDescent="0.25">
      <c r="F263" s="2"/>
    </row>
    <row r="264" spans="6:6" x14ac:dyDescent="0.25">
      <c r="F264" s="2"/>
    </row>
    <row r="265" spans="6:6" x14ac:dyDescent="0.25">
      <c r="F265" s="2"/>
    </row>
    <row r="266" spans="6:6" x14ac:dyDescent="0.25">
      <c r="F266" s="2"/>
    </row>
    <row r="267" spans="6:6" x14ac:dyDescent="0.25">
      <c r="F267" s="2"/>
    </row>
    <row r="268" spans="6:6" x14ac:dyDescent="0.25">
      <c r="F268" s="2"/>
    </row>
    <row r="269" spans="6:6" x14ac:dyDescent="0.25">
      <c r="F269" s="2"/>
    </row>
    <row r="270" spans="6:6" x14ac:dyDescent="0.25">
      <c r="F270" s="2"/>
    </row>
    <row r="271" spans="6:6" x14ac:dyDescent="0.25">
      <c r="F271" s="2"/>
    </row>
    <row r="272" spans="6:6" x14ac:dyDescent="0.25">
      <c r="F272" s="2"/>
    </row>
    <row r="273" spans="6:6" x14ac:dyDescent="0.25">
      <c r="F273" s="2"/>
    </row>
    <row r="274" spans="6:6" x14ac:dyDescent="0.25">
      <c r="F274" s="2"/>
    </row>
    <row r="275" spans="6:6" x14ac:dyDescent="0.25">
      <c r="F275" s="2"/>
    </row>
    <row r="276" spans="6:6" x14ac:dyDescent="0.25">
      <c r="F276" s="2"/>
    </row>
    <row r="277" spans="6:6" x14ac:dyDescent="0.25">
      <c r="F277" s="2"/>
    </row>
    <row r="278" spans="6:6" x14ac:dyDescent="0.25">
      <c r="F278" s="2"/>
    </row>
    <row r="279" spans="6:6" x14ac:dyDescent="0.25">
      <c r="F279" s="2"/>
    </row>
    <row r="280" spans="6:6" x14ac:dyDescent="0.25">
      <c r="F280" s="2"/>
    </row>
    <row r="281" spans="6:6" x14ac:dyDescent="0.25">
      <c r="F281" s="2"/>
    </row>
    <row r="282" spans="6:6" x14ac:dyDescent="0.25">
      <c r="F282" s="2"/>
    </row>
    <row r="283" spans="6:6" x14ac:dyDescent="0.25">
      <c r="F283" s="2"/>
    </row>
    <row r="284" spans="6:6" x14ac:dyDescent="0.25">
      <c r="F284" s="2"/>
    </row>
    <row r="285" spans="6:6" x14ac:dyDescent="0.25">
      <c r="F285" s="2"/>
    </row>
    <row r="286" spans="6:6" x14ac:dyDescent="0.25">
      <c r="F286" s="2"/>
    </row>
    <row r="287" spans="6:6" x14ac:dyDescent="0.25">
      <c r="F287" s="2"/>
    </row>
    <row r="288" spans="6:6" x14ac:dyDescent="0.25">
      <c r="F288" s="2"/>
    </row>
    <row r="289" spans="6:6" x14ac:dyDescent="0.25">
      <c r="F289" s="2"/>
    </row>
    <row r="290" spans="6:6" x14ac:dyDescent="0.25">
      <c r="F290" s="2"/>
    </row>
    <row r="291" spans="6:6" x14ac:dyDescent="0.25">
      <c r="F291" s="2"/>
    </row>
    <row r="292" spans="6:6" x14ac:dyDescent="0.25">
      <c r="F292" s="2"/>
    </row>
    <row r="293" spans="6:6" x14ac:dyDescent="0.25">
      <c r="F293" s="2"/>
    </row>
    <row r="294" spans="6:6" x14ac:dyDescent="0.25">
      <c r="F294" s="2"/>
    </row>
    <row r="295" spans="6:6" x14ac:dyDescent="0.25">
      <c r="F295" s="2"/>
    </row>
    <row r="296" spans="6:6" x14ac:dyDescent="0.25">
      <c r="F296" s="2"/>
    </row>
    <row r="297" spans="6:6" x14ac:dyDescent="0.25">
      <c r="F297" s="2"/>
    </row>
    <row r="298" spans="6:6" x14ac:dyDescent="0.25">
      <c r="F298" s="2"/>
    </row>
    <row r="299" spans="6:6" x14ac:dyDescent="0.25">
      <c r="F299" s="2"/>
    </row>
    <row r="300" spans="6:6" x14ac:dyDescent="0.25">
      <c r="F300" s="2"/>
    </row>
    <row r="301" spans="6:6" x14ac:dyDescent="0.25">
      <c r="F301" s="2"/>
    </row>
    <row r="302" spans="6:6" x14ac:dyDescent="0.25">
      <c r="F302" s="2"/>
    </row>
    <row r="303" spans="6:6" x14ac:dyDescent="0.25">
      <c r="F303" s="2"/>
    </row>
    <row r="304" spans="6:6" x14ac:dyDescent="0.25">
      <c r="F304" s="2"/>
    </row>
    <row r="305" spans="6:6" x14ac:dyDescent="0.25">
      <c r="F305" s="2"/>
    </row>
    <row r="306" spans="6:6" x14ac:dyDescent="0.25">
      <c r="F306" s="2"/>
    </row>
    <row r="307" spans="6:6" x14ac:dyDescent="0.25">
      <c r="F307" s="2"/>
    </row>
    <row r="308" spans="6:6" x14ac:dyDescent="0.25">
      <c r="F308" s="2"/>
    </row>
    <row r="309" spans="6:6" x14ac:dyDescent="0.25">
      <c r="F309" s="2"/>
    </row>
    <row r="310" spans="6:6" x14ac:dyDescent="0.25">
      <c r="F310" s="2"/>
    </row>
    <row r="311" spans="6:6" x14ac:dyDescent="0.25">
      <c r="F311" s="2"/>
    </row>
    <row r="312" spans="6:6" x14ac:dyDescent="0.25">
      <c r="F312" s="2"/>
    </row>
    <row r="313" spans="6:6" x14ac:dyDescent="0.25">
      <c r="F313" s="2"/>
    </row>
    <row r="314" spans="6:6" x14ac:dyDescent="0.25">
      <c r="F314" s="2"/>
    </row>
    <row r="315" spans="6:6" x14ac:dyDescent="0.25">
      <c r="F315" s="2"/>
    </row>
    <row r="316" spans="6:6" x14ac:dyDescent="0.25">
      <c r="F316" s="2"/>
    </row>
    <row r="317" spans="6:6" x14ac:dyDescent="0.25">
      <c r="F317" s="2"/>
    </row>
    <row r="318" spans="6:6" x14ac:dyDescent="0.25">
      <c r="F318" s="2"/>
    </row>
    <row r="319" spans="6:6" x14ac:dyDescent="0.25">
      <c r="F319" s="2"/>
    </row>
    <row r="320" spans="6:6" x14ac:dyDescent="0.25">
      <c r="F320" s="2"/>
    </row>
    <row r="321" spans="6:6" x14ac:dyDescent="0.25">
      <c r="F321" s="2"/>
    </row>
    <row r="322" spans="6:6" x14ac:dyDescent="0.25">
      <c r="F322" s="2"/>
    </row>
    <row r="323" spans="6:6" x14ac:dyDescent="0.25">
      <c r="F323" s="2"/>
    </row>
    <row r="324" spans="6:6" x14ac:dyDescent="0.25">
      <c r="F324" s="2"/>
    </row>
    <row r="325" spans="6:6" x14ac:dyDescent="0.25">
      <c r="F325" s="2"/>
    </row>
    <row r="326" spans="6:6" x14ac:dyDescent="0.25">
      <c r="F326" s="2"/>
    </row>
    <row r="327" spans="6:6" x14ac:dyDescent="0.25">
      <c r="F327" s="2"/>
    </row>
    <row r="328" spans="6:6" x14ac:dyDescent="0.25">
      <c r="F328" s="2"/>
    </row>
    <row r="329" spans="6:6" x14ac:dyDescent="0.25">
      <c r="F329" s="2"/>
    </row>
    <row r="330" spans="6:6" x14ac:dyDescent="0.25">
      <c r="F330" s="2"/>
    </row>
    <row r="331" spans="6:6" x14ac:dyDescent="0.25">
      <c r="F331" s="2"/>
    </row>
    <row r="332" spans="6:6" x14ac:dyDescent="0.25">
      <c r="F332" s="2"/>
    </row>
    <row r="333" spans="6:6" x14ac:dyDescent="0.25">
      <c r="F333" s="2"/>
    </row>
    <row r="334" spans="6:6" x14ac:dyDescent="0.25">
      <c r="F334" s="2"/>
    </row>
    <row r="335" spans="6:6" x14ac:dyDescent="0.25">
      <c r="F335" s="2"/>
    </row>
    <row r="336" spans="6:6" x14ac:dyDescent="0.25">
      <c r="F336" s="2"/>
    </row>
    <row r="337" spans="6:6" x14ac:dyDescent="0.25">
      <c r="F337" s="2"/>
    </row>
    <row r="338" spans="6:6" x14ac:dyDescent="0.25">
      <c r="F338" s="2"/>
    </row>
    <row r="339" spans="6:6" x14ac:dyDescent="0.25">
      <c r="F339" s="2"/>
    </row>
    <row r="340" spans="6:6" x14ac:dyDescent="0.25">
      <c r="F340" s="2"/>
    </row>
    <row r="341" spans="6:6" x14ac:dyDescent="0.25">
      <c r="F341" s="2"/>
    </row>
    <row r="342" spans="6:6" x14ac:dyDescent="0.25">
      <c r="F342" s="2"/>
    </row>
    <row r="343" spans="6:6" x14ac:dyDescent="0.25">
      <c r="F343" s="2"/>
    </row>
    <row r="344" spans="6:6" x14ac:dyDescent="0.25">
      <c r="F344" s="2"/>
    </row>
    <row r="345" spans="6:6" x14ac:dyDescent="0.25">
      <c r="F345" s="2"/>
    </row>
    <row r="346" spans="6:6" x14ac:dyDescent="0.25">
      <c r="F346" s="2"/>
    </row>
    <row r="347" spans="6:6" x14ac:dyDescent="0.25">
      <c r="F347" s="2"/>
    </row>
    <row r="348" spans="6:6" x14ac:dyDescent="0.25">
      <c r="F348" s="2"/>
    </row>
    <row r="349" spans="6:6" x14ac:dyDescent="0.25">
      <c r="F349" s="2"/>
    </row>
    <row r="350" spans="6:6" x14ac:dyDescent="0.25">
      <c r="F350" s="2"/>
    </row>
    <row r="351" spans="6:6" x14ac:dyDescent="0.25">
      <c r="F351" s="2"/>
    </row>
    <row r="352" spans="6:6" x14ac:dyDescent="0.25">
      <c r="F352" s="2"/>
    </row>
    <row r="353" spans="6:6" x14ac:dyDescent="0.25">
      <c r="F353" s="2"/>
    </row>
    <row r="354" spans="6:6" x14ac:dyDescent="0.25">
      <c r="F354" s="2"/>
    </row>
    <row r="355" spans="6:6" x14ac:dyDescent="0.25">
      <c r="F355" s="2"/>
    </row>
    <row r="356" spans="6:6" x14ac:dyDescent="0.25">
      <c r="F356" s="2"/>
    </row>
    <row r="357" spans="6:6" x14ac:dyDescent="0.25">
      <c r="F357" s="2"/>
    </row>
    <row r="358" spans="6:6" x14ac:dyDescent="0.25">
      <c r="F358" s="2"/>
    </row>
    <row r="359" spans="6:6" x14ac:dyDescent="0.25">
      <c r="F359" s="2"/>
    </row>
    <row r="360" spans="6:6" x14ac:dyDescent="0.25">
      <c r="F360" s="2"/>
    </row>
    <row r="361" spans="6:6" x14ac:dyDescent="0.25">
      <c r="F361" s="2"/>
    </row>
    <row r="362" spans="6:6" x14ac:dyDescent="0.25">
      <c r="F362" s="2"/>
    </row>
    <row r="363" spans="6:6" x14ac:dyDescent="0.25">
      <c r="F363" s="2"/>
    </row>
    <row r="364" spans="6:6" x14ac:dyDescent="0.25">
      <c r="F364" s="2"/>
    </row>
    <row r="365" spans="6:6" x14ac:dyDescent="0.25">
      <c r="F365" s="2"/>
    </row>
    <row r="366" spans="6:6" x14ac:dyDescent="0.25">
      <c r="F366" s="2"/>
    </row>
    <row r="367" spans="6:6" x14ac:dyDescent="0.25">
      <c r="F367" s="2"/>
    </row>
    <row r="368" spans="6:6" x14ac:dyDescent="0.25">
      <c r="F368" s="2"/>
    </row>
    <row r="369" spans="6:6" x14ac:dyDescent="0.25">
      <c r="F369" s="2"/>
    </row>
    <row r="370" spans="6:6" x14ac:dyDescent="0.25">
      <c r="F370" s="2"/>
    </row>
    <row r="371" spans="6:6" x14ac:dyDescent="0.25">
      <c r="F371" s="2"/>
    </row>
    <row r="372" spans="6:6" x14ac:dyDescent="0.25">
      <c r="F372" s="2"/>
    </row>
    <row r="373" spans="6:6" x14ac:dyDescent="0.25">
      <c r="F373" s="2"/>
    </row>
    <row r="374" spans="6:6" x14ac:dyDescent="0.25">
      <c r="F374" s="2"/>
    </row>
    <row r="375" spans="6:6" x14ac:dyDescent="0.25">
      <c r="F375" s="2"/>
    </row>
    <row r="376" spans="6:6" x14ac:dyDescent="0.25">
      <c r="F376" s="2"/>
    </row>
    <row r="377" spans="6:6" x14ac:dyDescent="0.25">
      <c r="F377" s="2"/>
    </row>
    <row r="378" spans="6:6" x14ac:dyDescent="0.25">
      <c r="F378" s="2"/>
    </row>
    <row r="379" spans="6:6" x14ac:dyDescent="0.25">
      <c r="F379" s="2"/>
    </row>
    <row r="380" spans="6:6" x14ac:dyDescent="0.25">
      <c r="F380" s="2"/>
    </row>
    <row r="381" spans="6:6" x14ac:dyDescent="0.25">
      <c r="F381" s="2"/>
    </row>
    <row r="382" spans="6:6" x14ac:dyDescent="0.25">
      <c r="F382" s="2"/>
    </row>
    <row r="383" spans="6:6" x14ac:dyDescent="0.25">
      <c r="F383" s="2"/>
    </row>
    <row r="384" spans="6:6" x14ac:dyDescent="0.25">
      <c r="F384" s="2"/>
    </row>
    <row r="385" spans="6:6" x14ac:dyDescent="0.25">
      <c r="F385" s="2"/>
    </row>
    <row r="386" spans="6:6" x14ac:dyDescent="0.25">
      <c r="F386" s="2"/>
    </row>
    <row r="387" spans="6:6" x14ac:dyDescent="0.25">
      <c r="F387" s="2"/>
    </row>
    <row r="388" spans="6:6" x14ac:dyDescent="0.25">
      <c r="F388" s="2"/>
    </row>
    <row r="389" spans="6:6" x14ac:dyDescent="0.25">
      <c r="F389" s="2"/>
    </row>
    <row r="390" spans="6:6" x14ac:dyDescent="0.25">
      <c r="F390" s="2"/>
    </row>
    <row r="391" spans="6:6" x14ac:dyDescent="0.25">
      <c r="F391" s="2"/>
    </row>
    <row r="392" spans="6:6" x14ac:dyDescent="0.25">
      <c r="F392" s="2"/>
    </row>
    <row r="393" spans="6:6" x14ac:dyDescent="0.25">
      <c r="F393" s="2"/>
    </row>
    <row r="394" spans="6:6" x14ac:dyDescent="0.25">
      <c r="F394" s="2"/>
    </row>
    <row r="395" spans="6:6" x14ac:dyDescent="0.25">
      <c r="F395" s="2"/>
    </row>
    <row r="396" spans="6:6" x14ac:dyDescent="0.25">
      <c r="F396" s="2"/>
    </row>
    <row r="397" spans="6:6" x14ac:dyDescent="0.25">
      <c r="F397" s="2"/>
    </row>
    <row r="398" spans="6:6" x14ac:dyDescent="0.25">
      <c r="F398" s="2"/>
    </row>
    <row r="399" spans="6:6" x14ac:dyDescent="0.25">
      <c r="F399" s="2"/>
    </row>
    <row r="400" spans="6:6" x14ac:dyDescent="0.25">
      <c r="F400" s="2"/>
    </row>
    <row r="401" spans="6:6" x14ac:dyDescent="0.25">
      <c r="F401" s="2"/>
    </row>
    <row r="402" spans="6:6" x14ac:dyDescent="0.25">
      <c r="F402" s="2"/>
    </row>
    <row r="403" spans="6:6" x14ac:dyDescent="0.25">
      <c r="F403" s="2"/>
    </row>
    <row r="404" spans="6:6" x14ac:dyDescent="0.25">
      <c r="F404" s="2"/>
    </row>
    <row r="405" spans="6:6" x14ac:dyDescent="0.25">
      <c r="F405" s="2"/>
    </row>
    <row r="406" spans="6:6" x14ac:dyDescent="0.25">
      <c r="F406" s="2"/>
    </row>
    <row r="407" spans="6:6" x14ac:dyDescent="0.25">
      <c r="F407" s="2"/>
    </row>
    <row r="408" spans="6:6" x14ac:dyDescent="0.25">
      <c r="F408" s="2"/>
    </row>
    <row r="409" spans="6:6" x14ac:dyDescent="0.25">
      <c r="F409" s="2"/>
    </row>
    <row r="410" spans="6:6" x14ac:dyDescent="0.25">
      <c r="F410" s="2"/>
    </row>
    <row r="411" spans="6:6" x14ac:dyDescent="0.25">
      <c r="F411" s="2"/>
    </row>
    <row r="412" spans="6:6" x14ac:dyDescent="0.25">
      <c r="F412" s="2"/>
    </row>
    <row r="413" spans="6:6" x14ac:dyDescent="0.25">
      <c r="F413" s="2"/>
    </row>
    <row r="414" spans="6:6" x14ac:dyDescent="0.25">
      <c r="F414" s="2"/>
    </row>
    <row r="415" spans="6:6" x14ac:dyDescent="0.25">
      <c r="F415" s="2"/>
    </row>
    <row r="416" spans="6:6" x14ac:dyDescent="0.25">
      <c r="F416" s="2"/>
    </row>
    <row r="417" spans="6:6" x14ac:dyDescent="0.25">
      <c r="F417" s="2"/>
    </row>
    <row r="418" spans="6:6" x14ac:dyDescent="0.25">
      <c r="F418" s="2"/>
    </row>
    <row r="419" spans="6:6" x14ac:dyDescent="0.25">
      <c r="F419" s="2"/>
    </row>
    <row r="420" spans="6:6" x14ac:dyDescent="0.25">
      <c r="F420" s="2"/>
    </row>
    <row r="421" spans="6:6" x14ac:dyDescent="0.25">
      <c r="F421" s="2"/>
    </row>
    <row r="422" spans="6:6" x14ac:dyDescent="0.25">
      <c r="F422" s="2"/>
    </row>
    <row r="423" spans="6:6" x14ac:dyDescent="0.25">
      <c r="F423" s="2"/>
    </row>
    <row r="424" spans="6:6" x14ac:dyDescent="0.25">
      <c r="F424" s="2"/>
    </row>
    <row r="425" spans="6:6" x14ac:dyDescent="0.25">
      <c r="F425" s="2"/>
    </row>
    <row r="426" spans="6:6" x14ac:dyDescent="0.25">
      <c r="F426" s="2"/>
    </row>
    <row r="427" spans="6:6" x14ac:dyDescent="0.25">
      <c r="F427" s="2"/>
    </row>
    <row r="428" spans="6:6" x14ac:dyDescent="0.25">
      <c r="F428" s="2"/>
    </row>
    <row r="429" spans="6:6" x14ac:dyDescent="0.25">
      <c r="F429" s="2"/>
    </row>
    <row r="430" spans="6:6" x14ac:dyDescent="0.25">
      <c r="F430" s="2"/>
    </row>
    <row r="431" spans="6:6" x14ac:dyDescent="0.25">
      <c r="F431" s="2"/>
    </row>
    <row r="432" spans="6:6" x14ac:dyDescent="0.25">
      <c r="F432" s="2"/>
    </row>
    <row r="433" spans="6:6" x14ac:dyDescent="0.25">
      <c r="F433" s="2"/>
    </row>
    <row r="434" spans="6:6" x14ac:dyDescent="0.25">
      <c r="F434" s="2"/>
    </row>
    <row r="435" spans="6:6" x14ac:dyDescent="0.25">
      <c r="F435" s="2"/>
    </row>
    <row r="436" spans="6:6" x14ac:dyDescent="0.25">
      <c r="F436" s="2"/>
    </row>
    <row r="437" spans="6:6" x14ac:dyDescent="0.25">
      <c r="F437" s="2"/>
    </row>
    <row r="438" spans="6:6" x14ac:dyDescent="0.25">
      <c r="F438" s="2"/>
    </row>
    <row r="439" spans="6:6" x14ac:dyDescent="0.25">
      <c r="F439" s="2"/>
    </row>
    <row r="440" spans="6:6" x14ac:dyDescent="0.25">
      <c r="F440" s="2"/>
    </row>
    <row r="441" spans="6:6" x14ac:dyDescent="0.25">
      <c r="F441" s="2"/>
    </row>
    <row r="442" spans="6:6" x14ac:dyDescent="0.25">
      <c r="F442" s="2"/>
    </row>
    <row r="443" spans="6:6" x14ac:dyDescent="0.25">
      <c r="F443" s="2"/>
    </row>
    <row r="444" spans="6:6" x14ac:dyDescent="0.25">
      <c r="F444" s="2"/>
    </row>
    <row r="445" spans="6:6" x14ac:dyDescent="0.25">
      <c r="F445" s="2"/>
    </row>
    <row r="446" spans="6:6" x14ac:dyDescent="0.25">
      <c r="F446" s="2"/>
    </row>
    <row r="447" spans="6:6" x14ac:dyDescent="0.25">
      <c r="F447" s="2"/>
    </row>
    <row r="448" spans="6:6" x14ac:dyDescent="0.25">
      <c r="F448" s="2"/>
    </row>
    <row r="449" spans="6:6" x14ac:dyDescent="0.25">
      <c r="F449" s="2"/>
    </row>
    <row r="450" spans="6:6" x14ac:dyDescent="0.25">
      <c r="F450" s="2"/>
    </row>
    <row r="451" spans="6:6" x14ac:dyDescent="0.25">
      <c r="F451" s="2"/>
    </row>
    <row r="452" spans="6:6" x14ac:dyDescent="0.25">
      <c r="F452" s="2"/>
    </row>
    <row r="453" spans="6:6" x14ac:dyDescent="0.25">
      <c r="F453" s="2"/>
    </row>
    <row r="454" spans="6:6" x14ac:dyDescent="0.25">
      <c r="F454" s="2"/>
    </row>
    <row r="455" spans="6:6" x14ac:dyDescent="0.25">
      <c r="F455" s="2"/>
    </row>
    <row r="456" spans="6:6" x14ac:dyDescent="0.25">
      <c r="F456" s="2"/>
    </row>
    <row r="457" spans="6:6" x14ac:dyDescent="0.25">
      <c r="F457" s="2"/>
    </row>
    <row r="458" spans="6:6" x14ac:dyDescent="0.25">
      <c r="F458" s="2"/>
    </row>
    <row r="459" spans="6:6" x14ac:dyDescent="0.25">
      <c r="F459" s="2"/>
    </row>
    <row r="460" spans="6:6" x14ac:dyDescent="0.25">
      <c r="F460" s="2"/>
    </row>
    <row r="461" spans="6:6" x14ac:dyDescent="0.25">
      <c r="F461" s="2"/>
    </row>
    <row r="462" spans="6:6" x14ac:dyDescent="0.25">
      <c r="F462" s="2"/>
    </row>
    <row r="463" spans="6:6" x14ac:dyDescent="0.25">
      <c r="F463" s="2"/>
    </row>
    <row r="464" spans="6:6" x14ac:dyDescent="0.25">
      <c r="F464" s="2"/>
    </row>
    <row r="465" spans="6:6" x14ac:dyDescent="0.25">
      <c r="F465" s="2"/>
    </row>
    <row r="466" spans="6:6" x14ac:dyDescent="0.25">
      <c r="F466" s="2"/>
    </row>
    <row r="467" spans="6:6" x14ac:dyDescent="0.25">
      <c r="F467" s="2"/>
    </row>
    <row r="468" spans="6:6" x14ac:dyDescent="0.25">
      <c r="F468" s="2"/>
    </row>
    <row r="469" spans="6:6" x14ac:dyDescent="0.25">
      <c r="F469" s="2"/>
    </row>
    <row r="470" spans="6:6" x14ac:dyDescent="0.25">
      <c r="F470" s="2"/>
    </row>
    <row r="471" spans="6:6" x14ac:dyDescent="0.25">
      <c r="F471" s="2"/>
    </row>
    <row r="472" spans="6:6" x14ac:dyDescent="0.25">
      <c r="F472" s="2"/>
    </row>
    <row r="473" spans="6:6" x14ac:dyDescent="0.25">
      <c r="F473" s="2"/>
    </row>
    <row r="474" spans="6:6" x14ac:dyDescent="0.25">
      <c r="F474" s="2"/>
    </row>
    <row r="475" spans="6:6" x14ac:dyDescent="0.25">
      <c r="F475" s="2"/>
    </row>
    <row r="476" spans="6:6" x14ac:dyDescent="0.25">
      <c r="F476" s="2"/>
    </row>
    <row r="477" spans="6:6" x14ac:dyDescent="0.25">
      <c r="F477" s="2"/>
    </row>
    <row r="478" spans="6:6" x14ac:dyDescent="0.25">
      <c r="F478" s="2"/>
    </row>
    <row r="479" spans="6:6" x14ac:dyDescent="0.25">
      <c r="F479" s="2"/>
    </row>
    <row r="480" spans="6:6" x14ac:dyDescent="0.25">
      <c r="F480" s="2"/>
    </row>
    <row r="481" spans="6:6" x14ac:dyDescent="0.25">
      <c r="F481" s="2"/>
    </row>
    <row r="482" spans="6:6" x14ac:dyDescent="0.25">
      <c r="F482" s="2"/>
    </row>
    <row r="483" spans="6:6" x14ac:dyDescent="0.25">
      <c r="F483" s="2"/>
    </row>
    <row r="484" spans="6:6" x14ac:dyDescent="0.25">
      <c r="F484" s="2"/>
    </row>
    <row r="485" spans="6:6" x14ac:dyDescent="0.25">
      <c r="F485" s="2"/>
    </row>
    <row r="486" spans="6:6" x14ac:dyDescent="0.25">
      <c r="F486" s="2"/>
    </row>
    <row r="487" spans="6:6" x14ac:dyDescent="0.25">
      <c r="F487" s="2"/>
    </row>
    <row r="488" spans="6:6" x14ac:dyDescent="0.25">
      <c r="F488" s="2"/>
    </row>
    <row r="489" spans="6:6" x14ac:dyDescent="0.25">
      <c r="F489" s="2"/>
    </row>
    <row r="490" spans="6:6" x14ac:dyDescent="0.25">
      <c r="F490" s="2"/>
    </row>
    <row r="491" spans="6:6" x14ac:dyDescent="0.25">
      <c r="F491" s="2"/>
    </row>
    <row r="492" spans="6:6" x14ac:dyDescent="0.25">
      <c r="F492" s="2"/>
    </row>
    <row r="493" spans="6:6" x14ac:dyDescent="0.25">
      <c r="F493" s="2"/>
    </row>
    <row r="494" spans="6:6" x14ac:dyDescent="0.25">
      <c r="F494" s="2"/>
    </row>
    <row r="495" spans="6:6" x14ac:dyDescent="0.25">
      <c r="F495" s="2"/>
    </row>
    <row r="496" spans="6:6" x14ac:dyDescent="0.25">
      <c r="F496" s="2"/>
    </row>
    <row r="497" spans="6:6" x14ac:dyDescent="0.25">
      <c r="F497" s="2"/>
    </row>
    <row r="498" spans="6:6" x14ac:dyDescent="0.25">
      <c r="F498" s="2"/>
    </row>
    <row r="499" spans="6:6" x14ac:dyDescent="0.25">
      <c r="F499" s="2"/>
    </row>
    <row r="500" spans="6:6" x14ac:dyDescent="0.25">
      <c r="F500" s="2"/>
    </row>
    <row r="501" spans="6:6" x14ac:dyDescent="0.25">
      <c r="F501" s="2"/>
    </row>
    <row r="502" spans="6:6" x14ac:dyDescent="0.25">
      <c r="F502" s="2"/>
    </row>
    <row r="503" spans="6:6" x14ac:dyDescent="0.25">
      <c r="F503" s="2"/>
    </row>
    <row r="504" spans="6:6" x14ac:dyDescent="0.25">
      <c r="F504" s="2"/>
    </row>
    <row r="505" spans="6:6" x14ac:dyDescent="0.25">
      <c r="F505" s="2"/>
    </row>
    <row r="506" spans="6:6" x14ac:dyDescent="0.25">
      <c r="F506" s="2"/>
    </row>
    <row r="507" spans="6:6" x14ac:dyDescent="0.25">
      <c r="F507" s="2"/>
    </row>
    <row r="508" spans="6:6" x14ac:dyDescent="0.25">
      <c r="F508" s="2"/>
    </row>
    <row r="509" spans="6:6" x14ac:dyDescent="0.25">
      <c r="F509" s="2"/>
    </row>
    <row r="510" spans="6:6" x14ac:dyDescent="0.25">
      <c r="F510" s="2"/>
    </row>
    <row r="511" spans="6:6" x14ac:dyDescent="0.25">
      <c r="F511" s="2"/>
    </row>
    <row r="512" spans="6:6" x14ac:dyDescent="0.25">
      <c r="F512" s="2"/>
    </row>
    <row r="513" spans="6:6" x14ac:dyDescent="0.25">
      <c r="F513" s="2"/>
    </row>
    <row r="514" spans="6:6" x14ac:dyDescent="0.25">
      <c r="F514" s="2"/>
    </row>
    <row r="515" spans="6:6" x14ac:dyDescent="0.25">
      <c r="F515" s="2"/>
    </row>
    <row r="516" spans="6:6" x14ac:dyDescent="0.25">
      <c r="F516" s="2"/>
    </row>
    <row r="517" spans="6:6" x14ac:dyDescent="0.25">
      <c r="F517" s="2"/>
    </row>
    <row r="518" spans="6:6" x14ac:dyDescent="0.25">
      <c r="F518" s="2"/>
    </row>
    <row r="519" spans="6:6" x14ac:dyDescent="0.25">
      <c r="F519" s="2"/>
    </row>
    <row r="520" spans="6:6" x14ac:dyDescent="0.25">
      <c r="F520" s="2"/>
    </row>
    <row r="521" spans="6:6" x14ac:dyDescent="0.25">
      <c r="F521" s="2"/>
    </row>
    <row r="522" spans="6:6" x14ac:dyDescent="0.25">
      <c r="F522" s="2"/>
    </row>
    <row r="523" spans="6:6" x14ac:dyDescent="0.25">
      <c r="F523" s="2"/>
    </row>
    <row r="524" spans="6:6" x14ac:dyDescent="0.25">
      <c r="F524" s="2"/>
    </row>
    <row r="525" spans="6:6" x14ac:dyDescent="0.25">
      <c r="F525" s="2"/>
    </row>
    <row r="526" spans="6:6" x14ac:dyDescent="0.25">
      <c r="F526" s="2"/>
    </row>
    <row r="527" spans="6:6" x14ac:dyDescent="0.25">
      <c r="F527" s="2"/>
    </row>
    <row r="528" spans="6:6" x14ac:dyDescent="0.25">
      <c r="F528" s="2"/>
    </row>
    <row r="529" spans="6:6" x14ac:dyDescent="0.25">
      <c r="F529" s="2"/>
    </row>
    <row r="530" spans="6:6" x14ac:dyDescent="0.25">
      <c r="F530" s="2"/>
    </row>
    <row r="531" spans="6:6" x14ac:dyDescent="0.25">
      <c r="F531" s="2"/>
    </row>
    <row r="532" spans="6:6" x14ac:dyDescent="0.25">
      <c r="F532" s="2"/>
    </row>
    <row r="533" spans="6:6" x14ac:dyDescent="0.25">
      <c r="F533" s="2"/>
    </row>
    <row r="534" spans="6:6" x14ac:dyDescent="0.25">
      <c r="F534" s="2"/>
    </row>
    <row r="535" spans="6:6" x14ac:dyDescent="0.25">
      <c r="F535" s="2"/>
    </row>
    <row r="536" spans="6:6" x14ac:dyDescent="0.25">
      <c r="F536" s="2"/>
    </row>
    <row r="537" spans="6:6" x14ac:dyDescent="0.25">
      <c r="F537" s="2"/>
    </row>
    <row r="538" spans="6:6" x14ac:dyDescent="0.25">
      <c r="F538" s="2"/>
    </row>
    <row r="539" spans="6:6" x14ac:dyDescent="0.25">
      <c r="F539" s="2"/>
    </row>
    <row r="540" spans="6:6" x14ac:dyDescent="0.25">
      <c r="F540" s="2"/>
    </row>
    <row r="541" spans="6:6" x14ac:dyDescent="0.25">
      <c r="F541" s="2"/>
    </row>
    <row r="542" spans="6:6" x14ac:dyDescent="0.25">
      <c r="F542" s="2"/>
    </row>
    <row r="543" spans="6:6" x14ac:dyDescent="0.25">
      <c r="F543" s="2"/>
    </row>
    <row r="544" spans="6:6" x14ac:dyDescent="0.25">
      <c r="F544" s="2"/>
    </row>
    <row r="545" spans="6:6" x14ac:dyDescent="0.25">
      <c r="F545" s="2"/>
    </row>
    <row r="546" spans="6:6" x14ac:dyDescent="0.25">
      <c r="F546" s="2"/>
    </row>
    <row r="547" spans="6:6" x14ac:dyDescent="0.25">
      <c r="F547" s="2"/>
    </row>
    <row r="548" spans="6:6" x14ac:dyDescent="0.25">
      <c r="F548" s="2"/>
    </row>
    <row r="549" spans="6:6" x14ac:dyDescent="0.25">
      <c r="F549" s="2"/>
    </row>
    <row r="550" spans="6:6" x14ac:dyDescent="0.25">
      <c r="F550" s="2"/>
    </row>
    <row r="551" spans="6:6" x14ac:dyDescent="0.25">
      <c r="F551" s="2"/>
    </row>
    <row r="552" spans="6:6" x14ac:dyDescent="0.25">
      <c r="F552" s="2"/>
    </row>
    <row r="553" spans="6:6" x14ac:dyDescent="0.25">
      <c r="F553" s="2"/>
    </row>
    <row r="554" spans="6:6" x14ac:dyDescent="0.25">
      <c r="F554" s="2"/>
    </row>
    <row r="555" spans="6:6" x14ac:dyDescent="0.25">
      <c r="F555" s="2"/>
    </row>
    <row r="556" spans="6:6" x14ac:dyDescent="0.25">
      <c r="F556" s="2"/>
    </row>
    <row r="557" spans="6:6" x14ac:dyDescent="0.25">
      <c r="F557" s="2"/>
    </row>
    <row r="558" spans="6:6" x14ac:dyDescent="0.25">
      <c r="F558" s="2"/>
    </row>
    <row r="559" spans="6:6" x14ac:dyDescent="0.25">
      <c r="F559" s="2"/>
    </row>
  </sheetData>
  <autoFilter ref="O6:O134" xr:uid="{00000000-0009-0000-0000-000000000000}"/>
  <mergeCells count="11">
    <mergeCell ref="Q5:Q6"/>
    <mergeCell ref="H5:I5"/>
    <mergeCell ref="D5:D6"/>
    <mergeCell ref="C5:C6"/>
    <mergeCell ref="J5:K5"/>
    <mergeCell ref="P5:P6"/>
    <mergeCell ref="A5:A6"/>
    <mergeCell ref="F5:G5"/>
    <mergeCell ref="B5:B6"/>
    <mergeCell ref="M5:O5"/>
    <mergeCell ref="E5:E6"/>
  </mergeCells>
  <phoneticPr fontId="1" type="noConversion"/>
  <pageMargins left="0.59055118110236227" right="0.19685039370078741" top="0.39370078740157483" bottom="0.23622047244094491" header="0.19685039370078741" footer="7.874015748031496E-2"/>
  <pageSetup paperSize="9" orientation="landscape" r:id="rId1"/>
  <headerFooter alignWithMargins="0">
    <oddFooter>&amp;LДатум штампања: &amp;D&amp;C&amp;P/&amp;N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Микроекономија</vt:lpstr>
      <vt:lpstr>Микроекономија!Print_Area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Dalibor Tomas</dc:creator>
  <cp:lastModifiedBy>Dalibor</cp:lastModifiedBy>
  <cp:lastPrinted>2021-11-29T14:44:09Z</cp:lastPrinted>
  <dcterms:created xsi:type="dcterms:W3CDTF">2006-03-31T06:20:18Z</dcterms:created>
  <dcterms:modified xsi:type="dcterms:W3CDTF">2026-01-12T22:51:38Z</dcterms:modified>
</cp:coreProperties>
</file>